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06"/>
  <workbookPr codeName="현재_통합_문서" filterPrivacy="0" publishItems="0"/>
  <bookViews>
    <workbookView xWindow="0" yWindow="0" windowWidth="17130" windowHeight="11235" activeTab="0"/>
  </bookViews>
  <sheets>
    <sheet name="2021방과후학교설문조사" sheetId="1" r:id="rId1"/>
  </sheets>
  <definedNames>
    <definedName name="_xlnm.Print_Titles" localSheetId="0">'2021방과후학교설문조사'!$1:$5</definedName>
  </definedNames>
  <calcPr calcId="145621"/>
</workbook>
</file>

<file path=xl/sharedStrings.xml><?xml version="1.0" encoding="utf-8"?>
<sst xmlns="http://schemas.openxmlformats.org/spreadsheetml/2006/main" count="225" uniqueCount="92">
  <si>
    <t>2. 방과후학교 프로그램을 선택할 때, 프로그램에 대한 정보제공(안내)은 충분했습니까?</t>
  </si>
  <si>
    <t>3. 현재 참여하고 있는 방과후학교 프로그램이 특기적성 계발 또는 학업실력 향상에 도움이 되었습니까?</t>
  </si>
  <si>
    <t>② 방과후학교가 자녀의 특기 계발과 실력 향상에 도움이 되었습니까?</t>
  </si>
  <si>
    <t>③ 강사는 프로그램에 적극 참여할 수 있도록 관심을 가지고 도왔습니까?</t>
  </si>
  <si>
    <t>② 방과후학교가 나의 특기 계발과 실력    향상에 도움이 되었습니까?</t>
  </si>
  <si>
    <t>④ 강사는 프로그램 내용을 이해하기 쉽게   설명하였습니까?</t>
  </si>
  <si>
    <t>1. 현재 참여하고 있는 방과후 프로그램에 대해 만족하십니까?</t>
  </si>
  <si>
    <t>5. 매우 그렇지 않다</t>
  </si>
  <si>
    <t xml:space="preserve">
(교육청설문)
학부모용</t>
  </si>
  <si>
    <t>3. 현재 참여하고 있는 방과후학교 프로그램이 자녀의 특기적성 계발 또는 학업실력 향상에 도움이 되었습니까?</t>
  </si>
  <si>
    <t>(학교자체설문)
배드민턴(중,상급) 학생용
강사:김영민</t>
  </si>
  <si>
    <t>(학교자체설문)
가야금(병창) 학부모용
강사:심소현</t>
  </si>
  <si>
    <t>⑤ 앞으로 방과후학교에 자녀를 계속 참여시키겠습니까?</t>
  </si>
  <si>
    <t>4. 방과후학교가 사교육비를 줄이는데 도움이 되었습니까?</t>
  </si>
  <si>
    <t>(학교자체설문)
가야금(산조) 학부모용
강사:이다윤</t>
  </si>
  <si>
    <t>(학교자체설문)
미니어처 건축교실 학생용
강사:박미라</t>
  </si>
  <si>
    <t>(학교자체설문)
배드민턴(초급) 학생용
강사:박수민</t>
  </si>
  <si>
    <t>(학교자체설문)
배드민턴(중,상급) 학부모용
강사:김영민</t>
  </si>
  <si>
    <t>(학교자체설문)
배드민턴(초급) 학부모용
강사:박수민</t>
  </si>
  <si>
    <t>(학교자체설문)
미니어처 건축교실 학부모용
강사:박미라</t>
  </si>
  <si>
    <t>4. 앞으로 방과후학교에 계속 참여할 생각이 있습니까?</t>
  </si>
  <si>
    <t>합계</t>
  </si>
  <si>
    <t>영역</t>
  </si>
  <si>
    <t>백분률</t>
  </si>
  <si>
    <t>문항</t>
  </si>
  <si>
    <t>응답5</t>
  </si>
  <si>
    <t>응답8</t>
  </si>
  <si>
    <t>응답1</t>
  </si>
  <si>
    <t>응답2</t>
  </si>
  <si>
    <t>응답7</t>
  </si>
  <si>
    <t>응답4</t>
  </si>
  <si>
    <t>응답6</t>
  </si>
  <si>
    <t>응답9</t>
  </si>
  <si>
    <t>응답3</t>
  </si>
  <si>
    <t>(학교자체설문)
클레이&amp;쿠키 학부모용
강사:김금심</t>
  </si>
  <si>
    <t>(학교자체설문)
가야금(산조) 학생용
강사:이다윤</t>
  </si>
  <si>
    <t>⑤ 앞으로 방과후학교에 계속 참여하고  싶습니까?</t>
  </si>
  <si>
    <t>① 방과후학교 프로그램에 대해 만족하십니까?</t>
  </si>
  <si>
    <t>(학교자체설문)
컴퓨터 학부모용
강사:이현미</t>
  </si>
  <si>
    <t>(학교자체설문)
생명과학부서 학생용
강사:윤인정</t>
  </si>
  <si>
    <t>(학교자체설문)
우쿨렐레 학생용
강사:임문자</t>
  </si>
  <si>
    <t>(학교자체설문)
가야금(병창) 학생용
강사:심소현</t>
  </si>
  <si>
    <t xml:space="preserve"> ① 방과후학교 프로그램에 대해 만족합니까?</t>
  </si>
  <si>
    <t>(학교자체설문)
우쿨렐레 학부모용
강사:임문자</t>
  </si>
  <si>
    <t>(학교자체설문)
클레이&amp;쿠키 학생용
강사:김금심</t>
  </si>
  <si>
    <t>1. 방과후학교 운영 전반에 대해 만족하십니까?</t>
  </si>
  <si>
    <t>(학교자체설문)
생명과학부서 학부모용
강사:윤인정</t>
  </si>
  <si>
    <t>④ 강사는 프로그램 운영 시간을 잘 지켰습니까?</t>
  </si>
  <si>
    <t>1. 매우그렇다</t>
  </si>
  <si>
    <t>(교육청설문)
학생용</t>
  </si>
  <si>
    <t>응답24</t>
  </si>
  <si>
    <t>응답25</t>
  </si>
  <si>
    <t>응답19</t>
  </si>
  <si>
    <t>응답자수</t>
  </si>
  <si>
    <t>3. 보통이다</t>
  </si>
  <si>
    <t>응답10</t>
  </si>
  <si>
    <t>응답13</t>
  </si>
  <si>
    <t>응답11</t>
  </si>
  <si>
    <t>응답17</t>
  </si>
  <si>
    <t>응답15</t>
  </si>
  <si>
    <t>응답18</t>
  </si>
  <si>
    <t>응답21</t>
  </si>
  <si>
    <t>응답20</t>
  </si>
  <si>
    <t>응답22</t>
  </si>
  <si>
    <t>응답26</t>
  </si>
  <si>
    <t>응답16</t>
  </si>
  <si>
    <t>응답14</t>
  </si>
  <si>
    <t>응답27</t>
  </si>
  <si>
    <t>응답23</t>
  </si>
  <si>
    <t>4.그렇지않다</t>
  </si>
  <si>
    <t>응답29</t>
  </si>
  <si>
    <t>응답12</t>
  </si>
  <si>
    <t>응답35</t>
  </si>
  <si>
    <t>2. 그렇다</t>
  </si>
  <si>
    <t>응답34</t>
  </si>
  <si>
    <t>응답33</t>
  </si>
  <si>
    <t>응답32</t>
  </si>
  <si>
    <t>응답28</t>
  </si>
  <si>
    <t>응답31</t>
  </si>
  <si>
    <t>응답36</t>
  </si>
  <si>
    <t>응답30</t>
  </si>
  <si>
    <t>(학교자체설문)
컴퓨터 학생용
강사:이현미</t>
  </si>
  <si>
    <t>(학교자체설문)
축구 학부모용
강사:김찬</t>
  </si>
  <si>
    <t>(학교자체설문)
요리 학부모용
강사:신선주</t>
  </si>
  <si>
    <t>(학교자체설문)
요리 학생용
강사:신선주</t>
  </si>
  <si>
    <t>③ 방과후학교 강사에 대하여 만족하십니까?</t>
  </si>
  <si>
    <t>(학교자체설문)
영어 학생용
강사:이윤정</t>
  </si>
  <si>
    <t>(학교자체설문)
영어 학부모용
강사:이윤정</t>
  </si>
  <si>
    <t>(학교자체설문)
축구 학생용
강사:김찬</t>
  </si>
  <si>
    <t>- 컴퓨터: 코로나로 인한 수업중단이 아쉽다. 만족함
- 생명과학: TV가 설치되어있으면 자료를 보기 더 편리할것 같다(2건).
- 요리: 요리할때 어린이용 위생장갑을 끼고 했으면 좋겠다.
- 배드민턴(초급) 수업시간이 너무 길다(주2회로 나누어 수업하기를 희망)
- 영어놀이: 학생이 재미있어한다. 우리아이와 수준이 맞지않는다. 휴강이잦다.
- 축구: 수강시간을 늘렸으면 좋겠다.
- 미니어쳐 건축교실: 선생님 말투가 너무 시크하시다.</t>
  </si>
  <si>
    <t>2021학년도 2학기 방과후학교 설문조사 결과(학교설문)</t>
  </si>
  <si>
    <t>진말초등학교 2학기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</si>
</sst>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.0%"/>
  </numFmts>
  <fonts count="16">
    <font>
      <sz val="11"/>
      <color rgb="FF000000"/>
      <name val="맑은 고딕"/>
      <family val="2"/>
    </font>
    <font>
      <sz val="10"/>
      <name val="Arial"/>
      <family val="2"/>
    </font>
    <font>
      <sz val="8"/>
      <color rgb="FF000000"/>
      <name val="맑은 고딕"/>
      <family val="2"/>
    </font>
    <font>
      <sz val="11"/>
      <color rgb="FF000000"/>
      <name val="굴림체"/>
      <family val="2"/>
    </font>
    <font>
      <sz val="10"/>
      <color rgb="FF000000"/>
      <name val="맑은 고딕"/>
      <family val="2"/>
    </font>
    <font>
      <b/>
      <sz val="6"/>
      <color rgb="FF000000"/>
      <name val="굴림체"/>
      <family val="2"/>
    </font>
    <font>
      <b/>
      <sz val="10"/>
      <color rgb="FF000000"/>
      <name val="굴림체"/>
      <family val="2"/>
    </font>
    <font>
      <b/>
      <sz val="12"/>
      <color rgb="FF000000"/>
      <name val="맑은 고딕"/>
      <family val="2"/>
    </font>
    <font>
      <b/>
      <sz val="12"/>
      <color rgb="FF000000"/>
      <name val="굴림체"/>
      <family val="2"/>
    </font>
    <font>
      <sz val="25"/>
      <color rgb="FF000000"/>
      <name val="맑은 고딕"/>
      <family val="2"/>
    </font>
    <font>
      <sz val="23"/>
      <color rgb="FF000000"/>
      <name val="맑은 고딕"/>
      <family val="2"/>
    </font>
    <font>
      <b/>
      <sz val="11"/>
      <color rgb="FF000000"/>
      <name val="굴림체"/>
      <family val="2"/>
    </font>
    <font>
      <b/>
      <sz val="11"/>
      <color rgb="FF000000"/>
      <name val="맑은 고딕"/>
      <family val="2"/>
    </font>
    <font>
      <sz val="13"/>
      <color rgb="FF000000"/>
      <name val="맑은 고딕"/>
      <family val="2"/>
    </font>
    <font>
      <sz val="11"/>
      <color rgb="FF000000"/>
      <name val="Calibri"/>
      <family val="2"/>
    </font>
    <font>
      <sz val="11"/>
      <color theme="0"/>
      <name val="맑은 고딕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FEAF5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" xfId="0" applyNumberFormat="1" applyFont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0" fontId="5" fillId="3" borderId="2" xfId="0" applyNumberFormat="1" applyFont="1" applyFill="1" applyBorder="1" applyAlignment="1" applyProtection="1" quotePrefix="1">
      <alignment horizontal="center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/>
    </xf>
    <xf numFmtId="0" fontId="6" fillId="3" borderId="3" xfId="0" applyNumberFormat="1" applyFont="1" applyFill="1" applyBorder="1" applyAlignment="1" applyProtection="1">
      <alignment horizontal="center" vertical="center" wrapText="1"/>
      <protection/>
    </xf>
    <xf numFmtId="0" fontId="6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5" xfId="0" applyNumberFormat="1" applyFont="1" applyFill="1" applyBorder="1" applyAlignment="1" applyProtection="1">
      <alignment vertical="center" wrapText="1"/>
      <protection/>
    </xf>
    <xf numFmtId="0" fontId="4" fillId="0" borderId="7" xfId="0" applyNumberFormat="1" applyFont="1" applyFill="1" applyBorder="1" applyAlignment="1" applyProtection="1">
      <alignment vertical="center" wrapText="1"/>
      <protection/>
    </xf>
    <xf numFmtId="0" fontId="4" fillId="0" borderId="8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Border="1" applyAlignment="1" applyProtection="1">
      <alignment horizontal="left" vertical="center" wrapText="1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0" fillId="0" borderId="1" xfId="0" applyNumberFormat="1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0" fontId="7" fillId="0" borderId="1" xfId="0" applyNumberFormat="1" applyFont="1" applyBorder="1" applyAlignment="1" applyProtection="1">
      <alignment horizontal="center" vertical="center" wrapText="1"/>
      <protection/>
    </xf>
    <xf numFmtId="0" fontId="11" fillId="3" borderId="10" xfId="0" applyNumberFormat="1" applyFont="1" applyFill="1" applyBorder="1" applyAlignment="1" applyProtection="1">
      <alignment horizontal="center" vertical="center" wrapText="1"/>
      <protection/>
    </xf>
    <xf numFmtId="0" fontId="5" fillId="3" borderId="11" xfId="0" applyNumberFormat="1" applyFont="1" applyFill="1" applyBorder="1" applyAlignment="1" applyProtection="1" quotePrefix="1">
      <alignment horizontal="center" vertical="center" wrapText="1"/>
      <protection/>
    </xf>
    <xf numFmtId="0" fontId="11" fillId="3" borderId="11" xfId="0" applyNumberFormat="1" applyFont="1" applyFill="1" applyBorder="1" applyAlignment="1" applyProtection="1">
      <alignment horizontal="center" vertical="center" wrapText="1"/>
      <protection/>
    </xf>
    <xf numFmtId="0" fontId="5" fillId="3" borderId="12" xfId="0" applyNumberFormat="1" applyFont="1" applyFill="1" applyBorder="1" applyAlignment="1" applyProtection="1" quotePrefix="1">
      <alignment horizontal="center" vertical="center" wrapText="1"/>
      <protection/>
    </xf>
    <xf numFmtId="0" fontId="7" fillId="3" borderId="13" xfId="0" applyNumberFormat="1" applyFont="1" applyFill="1" applyBorder="1" applyAlignment="1" applyProtection="1">
      <alignment horizontal="center" vertical="center" wrapText="1"/>
      <protection/>
    </xf>
    <xf numFmtId="0" fontId="7" fillId="3" borderId="14" xfId="0" applyNumberFormat="1" applyFont="1" applyFill="1" applyBorder="1" applyAlignment="1" applyProtection="1">
      <alignment horizontal="center" vertical="center" wrapText="1"/>
      <protection/>
    </xf>
    <xf numFmtId="0" fontId="12" fillId="3" borderId="13" xfId="0" applyNumberFormat="1" applyFont="1" applyFill="1" applyBorder="1" applyAlignment="1" applyProtection="1">
      <alignment horizontal="center" vertical="center" wrapText="1"/>
      <protection/>
    </xf>
    <xf numFmtId="0" fontId="12" fillId="3" borderId="14" xfId="0" applyNumberFormat="1" applyFont="1" applyFill="1" applyBorder="1" applyAlignment="1" applyProtection="1">
      <alignment horizontal="center" vertical="center" wrapText="1"/>
      <protection/>
    </xf>
    <xf numFmtId="0" fontId="5" fillId="3" borderId="13" xfId="0" applyNumberFormat="1" applyFont="1" applyFill="1" applyBorder="1" applyAlignment="1" applyProtection="1">
      <alignment horizontal="center" vertical="center" wrapText="1"/>
      <protection/>
    </xf>
    <xf numFmtId="0" fontId="5" fillId="3" borderId="14" xfId="0" applyNumberFormat="1" applyFont="1" applyFill="1" applyBorder="1" applyAlignment="1" applyProtection="1">
      <alignment horizontal="center" vertical="center" wrapText="1"/>
      <protection/>
    </xf>
    <xf numFmtId="0" fontId="5" fillId="3" borderId="15" xfId="0" applyNumberFormat="1" applyFont="1" applyFill="1" applyBorder="1" applyAlignment="1" applyProtection="1">
      <alignment horizontal="center" vertical="center" wrapText="1"/>
      <protection/>
    </xf>
    <xf numFmtId="0" fontId="5" fillId="3" borderId="16" xfId="0" applyNumberFormat="1" applyFont="1" applyFill="1" applyBorder="1" applyAlignment="1" applyProtection="1">
      <alignment horizontal="center" vertical="center" wrapText="1"/>
      <protection/>
    </xf>
    <xf numFmtId="0" fontId="11" fillId="3" borderId="6" xfId="0" applyNumberFormat="1" applyFont="1" applyFill="1" applyBorder="1" applyAlignment="1" applyProtection="1">
      <alignment horizontal="center" vertical="center" wrapText="1"/>
      <protection/>
    </xf>
    <xf numFmtId="0" fontId="5" fillId="3" borderId="2" xfId="0" applyNumberFormat="1" applyFont="1" applyFill="1" applyBorder="1" applyAlignment="1" applyProtection="1" quotePrefix="1">
      <alignment horizontal="center" vertical="center" wrapText="1"/>
      <protection/>
    </xf>
    <xf numFmtId="0" fontId="11" fillId="3" borderId="2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0" applyNumberFormat="1" applyFont="1" applyFill="1" applyBorder="1" applyAlignment="1" applyProtection="1" quotePrefix="1">
      <alignment horizontal="left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13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Published="0" fLocksText="1">
      <xdr:nvSpPr>
        <xdr:cNvPr id="2" name="직사각형 1"/>
        <xdr:cNvSpPr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2F2F2"/>
        </a:solidFill>
        <a:ln>
          <a:solidFill>
            <a:schemeClr val="tx1">
              <a:lumMod val="50000"/>
              <a:lumOff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90170" tIns="46990" rIns="90170" bIns="46990"/>
        <a:p>
          <a:pPr algn="l" eaLnBrk="0" latinLnBrk="0">
            <a:lnSpc>
              <a:spcPct val="100000"/>
            </a:lnSpc>
          </a:pP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대운동회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책의 날 행사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도서관행사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학교폭력예방교육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발명품대회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과학행사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재난대응훈련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안전교육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수업협력교사 활용수업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독서토론지도사 활용 수업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다솜실 활동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주제별체험학습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(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현장체험학습이나 수학여행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),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스포츠클럽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(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줄넘기체력왕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),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상담수업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학교폭력예방교육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친구사랑의 날 행사</a:t>
          </a:r>
        </a:p>
      </xdr:txBody>
    </xdr:sp>
    <xdr:clientData/>
  </xdr:twoCellAnchor>
</xdr:wsDr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FFFF00"/>
    <pageSetUpPr fitToPage="1"/>
  </sheetPr>
  <dimension ref="A1:BA138"/>
  <sheetViews>
    <sheetView tabSelected="1" view="pageBreakPreview" zoomScale="80" zoomScaleSheetLayoutView="80" workbookViewId="0" topLeftCell="A1">
      <pane ySplit="15" topLeftCell="A76" activePane="bottomLeft" state="frozen"/>
      <selection pane="bottomLeft" activeCell="B2" sqref="B2"/>
    </sheetView>
  </sheetViews>
  <sheetFormatPr defaultColWidth="9.00390625" defaultRowHeight="16.5"/>
  <cols>
    <col min="1" max="1" width="28.25390625" style="27" bestFit="1" customWidth="1"/>
    <col min="2" max="2" width="44.375" style="2" customWidth="1"/>
    <col min="3" max="42" width="5.00390625" style="3" hidden="1" customWidth="1"/>
    <col min="43" max="44" width="10.125" style="3" customWidth="1"/>
    <col min="45" max="45" width="10.125" style="4" customWidth="1"/>
    <col min="46" max="47" width="10.125" style="3" customWidth="1"/>
    <col min="48" max="48" width="8.50390625" style="3" customWidth="1"/>
    <col min="49" max="53" width="8.50390625" style="4" customWidth="1"/>
    <col min="54" max="16384" width="9.00390625" style="1" customWidth="1"/>
  </cols>
  <sheetData>
    <row r="1" spans="1:53" ht="36.25">
      <c r="A1" s="30" t="s">
        <v>90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</row>
    <row r="2" ht="20.25" customHeight="1"/>
    <row r="3" spans="1:53" s="1" customFormat="1" ht="24" customHeight="1">
      <c r="A3" s="27"/>
      <c r="B3" s="5"/>
      <c r="C3" s="6"/>
      <c r="D3" s="3"/>
      <c r="E3" s="6"/>
      <c r="F3" s="6"/>
      <c r="G3" s="6"/>
      <c r="H3" s="3"/>
      <c r="I3" s="6"/>
      <c r="J3" s="6"/>
      <c r="K3" s="6"/>
      <c r="L3" s="6"/>
      <c r="M3" s="6"/>
      <c r="N3" s="6"/>
      <c r="O3" s="6"/>
      <c r="P3" s="3"/>
      <c r="Q3" s="6"/>
      <c r="R3" s="6"/>
      <c r="S3" s="6"/>
      <c r="T3" s="6"/>
      <c r="U3" s="6"/>
      <c r="V3" s="3"/>
      <c r="W3" s="6"/>
      <c r="X3" s="6"/>
      <c r="Y3" s="6"/>
      <c r="Z3" s="3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7"/>
      <c r="AT3" s="6"/>
      <c r="AU3" s="6"/>
      <c r="AV3" s="52" t="s">
        <v>91</v>
      </c>
      <c r="AW3" s="52"/>
      <c r="AX3" s="52"/>
      <c r="AY3" s="52"/>
      <c r="AZ3" s="52"/>
      <c r="BA3" s="52"/>
    </row>
    <row r="4" spans="1:53" ht="35" customHeight="1">
      <c r="A4" s="37" t="s">
        <v>22</v>
      </c>
      <c r="B4" s="39" t="s">
        <v>24</v>
      </c>
      <c r="C4" s="41" t="s">
        <v>27</v>
      </c>
      <c r="D4" s="41" t="s">
        <v>28</v>
      </c>
      <c r="E4" s="41" t="s">
        <v>33</v>
      </c>
      <c r="F4" s="41" t="s">
        <v>30</v>
      </c>
      <c r="G4" s="41" t="s">
        <v>25</v>
      </c>
      <c r="H4" s="41" t="s">
        <v>31</v>
      </c>
      <c r="I4" s="41" t="s">
        <v>29</v>
      </c>
      <c r="J4" s="41" t="s">
        <v>26</v>
      </c>
      <c r="K4" s="41" t="s">
        <v>32</v>
      </c>
      <c r="L4" s="41" t="s">
        <v>55</v>
      </c>
      <c r="M4" s="41" t="s">
        <v>57</v>
      </c>
      <c r="N4" s="41" t="s">
        <v>71</v>
      </c>
      <c r="O4" s="41" t="s">
        <v>56</v>
      </c>
      <c r="P4" s="41" t="s">
        <v>66</v>
      </c>
      <c r="Q4" s="41" t="s">
        <v>59</v>
      </c>
      <c r="R4" s="41" t="s">
        <v>65</v>
      </c>
      <c r="S4" s="41" t="s">
        <v>58</v>
      </c>
      <c r="T4" s="41" t="s">
        <v>60</v>
      </c>
      <c r="U4" s="41" t="s">
        <v>52</v>
      </c>
      <c r="V4" s="41" t="s">
        <v>62</v>
      </c>
      <c r="W4" s="41" t="s">
        <v>61</v>
      </c>
      <c r="X4" s="41" t="s">
        <v>63</v>
      </c>
      <c r="Y4" s="41" t="s">
        <v>68</v>
      </c>
      <c r="Z4" s="41" t="s">
        <v>50</v>
      </c>
      <c r="AA4" s="41" t="s">
        <v>51</v>
      </c>
      <c r="AB4" s="41" t="s">
        <v>64</v>
      </c>
      <c r="AC4" s="41" t="s">
        <v>67</v>
      </c>
      <c r="AD4" s="41" t="s">
        <v>77</v>
      </c>
      <c r="AE4" s="41" t="s">
        <v>70</v>
      </c>
      <c r="AF4" s="41" t="s">
        <v>80</v>
      </c>
      <c r="AG4" s="41" t="s">
        <v>78</v>
      </c>
      <c r="AH4" s="41" t="s">
        <v>76</v>
      </c>
      <c r="AI4" s="41" t="s">
        <v>70</v>
      </c>
      <c r="AJ4" s="41" t="s">
        <v>80</v>
      </c>
      <c r="AK4" s="41" t="s">
        <v>78</v>
      </c>
      <c r="AL4" s="41" t="s">
        <v>76</v>
      </c>
      <c r="AM4" s="41" t="s">
        <v>75</v>
      </c>
      <c r="AN4" s="41" t="s">
        <v>74</v>
      </c>
      <c r="AO4" s="41" t="s">
        <v>72</v>
      </c>
      <c r="AP4" s="43" t="s">
        <v>79</v>
      </c>
      <c r="AQ4" s="33" t="s">
        <v>21</v>
      </c>
      <c r="AR4" s="34"/>
      <c r="AS4" s="35"/>
      <c r="AT4" s="35"/>
      <c r="AU4" s="36"/>
      <c r="AV4" s="14"/>
      <c r="AW4" s="45" t="s">
        <v>23</v>
      </c>
      <c r="AX4" s="46"/>
      <c r="AY4" s="47"/>
      <c r="AZ4" s="47"/>
      <c r="BA4" s="46"/>
    </row>
    <row r="5" spans="1:53" s="1" customFormat="1" ht="35" customHeight="1">
      <c r="A5" s="38"/>
      <c r="B5" s="40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4"/>
      <c r="AQ5" s="16" t="s">
        <v>48</v>
      </c>
      <c r="AR5" s="15" t="s">
        <v>73</v>
      </c>
      <c r="AS5" s="15" t="s">
        <v>54</v>
      </c>
      <c r="AT5" s="15" t="s">
        <v>69</v>
      </c>
      <c r="AU5" s="17" t="s">
        <v>7</v>
      </c>
      <c r="AV5" s="18" t="s">
        <v>53</v>
      </c>
      <c r="AW5" s="16" t="s">
        <v>48</v>
      </c>
      <c r="AX5" s="15" t="s">
        <v>73</v>
      </c>
      <c r="AY5" s="15" t="s">
        <v>54</v>
      </c>
      <c r="AZ5" s="15" t="s">
        <v>69</v>
      </c>
      <c r="BA5" s="17" t="s">
        <v>7</v>
      </c>
    </row>
    <row r="6" spans="1:53" s="1" customFormat="1" ht="48.75" customHeight="1" hidden="1">
      <c r="A6" s="32" t="s">
        <v>49</v>
      </c>
      <c r="B6" s="26" t="s">
        <v>6</v>
      </c>
      <c r="C6" s="9">
        <v>2</v>
      </c>
      <c r="D6" s="8">
        <v>2</v>
      </c>
      <c r="E6" s="8">
        <v>1</v>
      </c>
      <c r="F6" s="8">
        <v>2</v>
      </c>
      <c r="G6" s="8">
        <v>1</v>
      </c>
      <c r="H6" s="8">
        <v>2</v>
      </c>
      <c r="I6" s="8">
        <v>1</v>
      </c>
      <c r="J6" s="8">
        <v>1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19"/>
      <c r="AQ6" s="20">
        <f>COUNTIF($C6:$AP6,1)</f>
        <v>4</v>
      </c>
      <c r="AR6" s="13">
        <f>COUNTIF($C6:$AP6,2)</f>
        <v>4</v>
      </c>
      <c r="AS6" s="13">
        <f>COUNTIF($C6:$AP6,3)</f>
        <v>0</v>
      </c>
      <c r="AT6" s="13">
        <f>COUNTIF($C6:$AP6,4)</f>
        <v>0</v>
      </c>
      <c r="AU6" s="21">
        <f>COUNTIF($C6:$AP6,5)</f>
        <v>0</v>
      </c>
      <c r="AV6" s="22">
        <f>SUM(AQ6:AU6)</f>
        <v>8</v>
      </c>
      <c r="AW6" s="12">
        <f>AQ6/$AV6</f>
        <v>0.5</v>
      </c>
      <c r="AX6" s="12">
        <f>AR6/$AV6</f>
        <v>0.5</v>
      </c>
      <c r="AY6" s="12">
        <f>AS6/$AV6</f>
        <v>0</v>
      </c>
      <c r="AZ6" s="12">
        <f>AT6/$AV6</f>
        <v>0</v>
      </c>
      <c r="BA6" s="12">
        <f>AU6/$AV6</f>
        <v>0</v>
      </c>
    </row>
    <row r="7" spans="1:53" s="1" customFormat="1" ht="48.75" customHeight="1" hidden="1">
      <c r="A7" s="32"/>
      <c r="B7" s="26" t="s">
        <v>0</v>
      </c>
      <c r="C7" s="9">
        <v>2</v>
      </c>
      <c r="D7" s="8">
        <v>2</v>
      </c>
      <c r="E7" s="8">
        <v>3</v>
      </c>
      <c r="F7" s="8">
        <v>2</v>
      </c>
      <c r="G7" s="8">
        <v>1</v>
      </c>
      <c r="H7" s="8">
        <v>1</v>
      </c>
      <c r="I7" s="8">
        <v>1</v>
      </c>
      <c r="J7" s="8">
        <v>2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19"/>
      <c r="AQ7" s="20">
        <f aca="true" t="shared" si="0" ref="AQ7:AQ14">COUNTIF($C7:$AP7,1)</f>
        <v>3</v>
      </c>
      <c r="AR7" s="13">
        <f aca="true" t="shared" si="1" ref="AR7:AR14">COUNTIF($C7:$AP7,2)</f>
        <v>4</v>
      </c>
      <c r="AS7" s="13">
        <f aca="true" t="shared" si="2" ref="AS7:AS14">COUNTIF($C7:$AP7,3)</f>
        <v>1</v>
      </c>
      <c r="AT7" s="13">
        <f aca="true" t="shared" si="3" ref="AT7:AT14">COUNTIF($C7:$AP7,4)</f>
        <v>0</v>
      </c>
      <c r="AU7" s="21">
        <f aca="true" t="shared" si="4" ref="AU7:AU14">COUNTIF($C7:$AP7,5)</f>
        <v>0</v>
      </c>
      <c r="AV7" s="22">
        <f aca="true" t="shared" si="5" ref="AV7:AV14">SUM(AQ7:AU7)</f>
        <v>8</v>
      </c>
      <c r="AW7" s="12">
        <f aca="true" t="shared" si="6" ref="AW7:BA14">AQ7/$AV7</f>
        <v>0.375</v>
      </c>
      <c r="AX7" s="12">
        <f t="shared" si="6"/>
        <v>0.5</v>
      </c>
      <c r="AY7" s="12">
        <f t="shared" si="6"/>
        <v>0.125</v>
      </c>
      <c r="AZ7" s="12">
        <f t="shared" si="6"/>
        <v>0</v>
      </c>
      <c r="BA7" s="12">
        <f t="shared" si="6"/>
        <v>0</v>
      </c>
    </row>
    <row r="8" spans="1:53" s="1" customFormat="1" ht="48.75" customHeight="1" hidden="1">
      <c r="A8" s="32"/>
      <c r="B8" s="26" t="s">
        <v>1</v>
      </c>
      <c r="C8" s="9">
        <v>2</v>
      </c>
      <c r="D8" s="8">
        <v>2</v>
      </c>
      <c r="E8" s="8">
        <v>3</v>
      </c>
      <c r="F8" s="8">
        <v>2</v>
      </c>
      <c r="G8" s="8">
        <v>1</v>
      </c>
      <c r="H8" s="8">
        <v>3</v>
      </c>
      <c r="I8" s="8">
        <v>1</v>
      </c>
      <c r="J8" s="8">
        <v>2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19"/>
      <c r="AQ8" s="20">
        <f t="shared" si="0"/>
        <v>2</v>
      </c>
      <c r="AR8" s="13">
        <f t="shared" si="1"/>
        <v>4</v>
      </c>
      <c r="AS8" s="13">
        <f t="shared" si="2"/>
        <v>2</v>
      </c>
      <c r="AT8" s="13">
        <f t="shared" si="3"/>
        <v>0</v>
      </c>
      <c r="AU8" s="21">
        <f t="shared" si="4"/>
        <v>0</v>
      </c>
      <c r="AV8" s="22">
        <f t="shared" si="5"/>
        <v>8</v>
      </c>
      <c r="AW8" s="12">
        <f t="shared" si="6"/>
        <v>0.25</v>
      </c>
      <c r="AX8" s="12">
        <f t="shared" si="6"/>
        <v>0.5</v>
      </c>
      <c r="AY8" s="12">
        <f t="shared" si="6"/>
        <v>0.25</v>
      </c>
      <c r="AZ8" s="12">
        <f t="shared" si="6"/>
        <v>0</v>
      </c>
      <c r="BA8" s="12">
        <f t="shared" si="6"/>
        <v>0</v>
      </c>
    </row>
    <row r="9" spans="1:53" s="1" customFormat="1" ht="48.75" customHeight="1" hidden="1">
      <c r="A9" s="32"/>
      <c r="B9" s="26" t="s">
        <v>20</v>
      </c>
      <c r="C9" s="9">
        <v>2</v>
      </c>
      <c r="D9" s="8">
        <v>2</v>
      </c>
      <c r="E9" s="8">
        <v>1</v>
      </c>
      <c r="F9" s="8">
        <v>3</v>
      </c>
      <c r="G9" s="8">
        <v>1</v>
      </c>
      <c r="H9" s="8">
        <v>2</v>
      </c>
      <c r="I9" s="8">
        <v>2</v>
      </c>
      <c r="J9" s="8">
        <v>2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19"/>
      <c r="AQ9" s="20">
        <f t="shared" si="0"/>
        <v>2</v>
      </c>
      <c r="AR9" s="13">
        <f t="shared" si="1"/>
        <v>5</v>
      </c>
      <c r="AS9" s="13">
        <f t="shared" si="2"/>
        <v>1</v>
      </c>
      <c r="AT9" s="13">
        <f t="shared" si="3"/>
        <v>0</v>
      </c>
      <c r="AU9" s="21">
        <f t="shared" si="4"/>
        <v>0</v>
      </c>
      <c r="AV9" s="22">
        <f t="shared" si="5"/>
        <v>8</v>
      </c>
      <c r="AW9" s="12">
        <f t="shared" si="6"/>
        <v>0.25</v>
      </c>
      <c r="AX9" s="12">
        <f t="shared" si="6"/>
        <v>0.625</v>
      </c>
      <c r="AY9" s="12">
        <f t="shared" si="6"/>
        <v>0.125</v>
      </c>
      <c r="AZ9" s="12">
        <f t="shared" si="6"/>
        <v>0</v>
      </c>
      <c r="BA9" s="12">
        <f t="shared" si="6"/>
        <v>0</v>
      </c>
    </row>
    <row r="10" spans="1:53" ht="48.75" customHeight="1" hidden="1">
      <c r="A10" s="32" t="s">
        <v>8</v>
      </c>
      <c r="B10" s="26" t="s">
        <v>45</v>
      </c>
      <c r="C10" s="9">
        <v>2</v>
      </c>
      <c r="D10" s="8">
        <v>1</v>
      </c>
      <c r="E10" s="8">
        <v>2</v>
      </c>
      <c r="F10" s="8">
        <v>1</v>
      </c>
      <c r="G10" s="8">
        <v>2</v>
      </c>
      <c r="H10" s="8">
        <v>1</v>
      </c>
      <c r="I10" s="8">
        <v>1</v>
      </c>
      <c r="J10" s="8">
        <v>1</v>
      </c>
      <c r="K10" s="8">
        <v>1</v>
      </c>
      <c r="L10" s="8">
        <v>2</v>
      </c>
      <c r="M10" s="8">
        <v>2</v>
      </c>
      <c r="N10" s="8">
        <v>1</v>
      </c>
      <c r="O10" s="8">
        <v>2</v>
      </c>
      <c r="P10" s="8">
        <v>2</v>
      </c>
      <c r="Q10" s="8">
        <v>1</v>
      </c>
      <c r="R10" s="8">
        <v>1</v>
      </c>
      <c r="S10" s="8">
        <v>1</v>
      </c>
      <c r="T10" s="8">
        <v>2</v>
      </c>
      <c r="U10" s="8">
        <v>1</v>
      </c>
      <c r="V10" s="8">
        <v>1</v>
      </c>
      <c r="W10" s="8">
        <v>2</v>
      </c>
      <c r="X10" s="8">
        <v>1</v>
      </c>
      <c r="Y10" s="8">
        <v>2</v>
      </c>
      <c r="Z10" s="8">
        <v>2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19"/>
      <c r="AQ10" s="20">
        <f t="shared" si="0"/>
        <v>13</v>
      </c>
      <c r="AR10" s="13">
        <f t="shared" si="1"/>
        <v>11</v>
      </c>
      <c r="AS10" s="13">
        <f t="shared" si="2"/>
        <v>0</v>
      </c>
      <c r="AT10" s="13">
        <f t="shared" si="3"/>
        <v>0</v>
      </c>
      <c r="AU10" s="21">
        <f t="shared" si="4"/>
        <v>0</v>
      </c>
      <c r="AV10" s="22">
        <f t="shared" si="5"/>
        <v>24</v>
      </c>
      <c r="AW10" s="12">
        <f t="shared" si="6"/>
        <v>0.5416666666666666</v>
      </c>
      <c r="AX10" s="12">
        <f t="shared" si="6"/>
        <v>0.4583333333333333</v>
      </c>
      <c r="AY10" s="12">
        <f t="shared" si="6"/>
        <v>0</v>
      </c>
      <c r="AZ10" s="12">
        <f t="shared" si="6"/>
        <v>0</v>
      </c>
      <c r="BA10" s="12">
        <f t="shared" si="6"/>
        <v>0</v>
      </c>
    </row>
    <row r="11" spans="1:53" s="1" customFormat="1" ht="48.75" customHeight="1" hidden="1">
      <c r="A11" s="32"/>
      <c r="B11" s="26" t="s">
        <v>0</v>
      </c>
      <c r="C11" s="9">
        <v>2</v>
      </c>
      <c r="D11" s="8">
        <v>1</v>
      </c>
      <c r="E11" s="8">
        <v>4</v>
      </c>
      <c r="F11" s="8">
        <v>1</v>
      </c>
      <c r="G11" s="8">
        <v>1</v>
      </c>
      <c r="H11" s="8">
        <v>1</v>
      </c>
      <c r="I11" s="8">
        <v>1</v>
      </c>
      <c r="J11" s="8">
        <v>2</v>
      </c>
      <c r="K11" s="8">
        <v>1</v>
      </c>
      <c r="L11" s="8">
        <v>2</v>
      </c>
      <c r="M11" s="8">
        <v>2</v>
      </c>
      <c r="N11" s="8">
        <v>2</v>
      </c>
      <c r="O11" s="8">
        <v>3</v>
      </c>
      <c r="P11" s="8">
        <v>2</v>
      </c>
      <c r="Q11" s="8">
        <v>1</v>
      </c>
      <c r="R11" s="8">
        <v>3</v>
      </c>
      <c r="S11" s="8">
        <v>1</v>
      </c>
      <c r="T11" s="8">
        <v>2</v>
      </c>
      <c r="U11" s="8">
        <v>1</v>
      </c>
      <c r="V11" s="8">
        <v>1</v>
      </c>
      <c r="W11" s="8">
        <v>3</v>
      </c>
      <c r="X11" s="8">
        <v>1</v>
      </c>
      <c r="Y11" s="8">
        <v>3</v>
      </c>
      <c r="Z11" s="8">
        <v>3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19"/>
      <c r="AQ11" s="20">
        <f t="shared" si="0"/>
        <v>11</v>
      </c>
      <c r="AR11" s="13">
        <f t="shared" si="1"/>
        <v>7</v>
      </c>
      <c r="AS11" s="13">
        <f t="shared" si="2"/>
        <v>5</v>
      </c>
      <c r="AT11" s="13">
        <f t="shared" si="3"/>
        <v>1</v>
      </c>
      <c r="AU11" s="21">
        <f t="shared" si="4"/>
        <v>0</v>
      </c>
      <c r="AV11" s="22">
        <f t="shared" si="5"/>
        <v>24</v>
      </c>
      <c r="AW11" s="12">
        <f t="shared" si="6"/>
        <v>0.4583333333333333</v>
      </c>
      <c r="AX11" s="12">
        <f t="shared" si="6"/>
        <v>0.2916666666666667</v>
      </c>
      <c r="AY11" s="12">
        <f t="shared" si="6"/>
        <v>0.20833333333333334</v>
      </c>
      <c r="AZ11" s="12">
        <f>AT11/$AV11</f>
        <v>0.041666666666666664</v>
      </c>
      <c r="BA11" s="12">
        <f t="shared" si="6"/>
        <v>0</v>
      </c>
    </row>
    <row r="12" spans="1:53" s="1" customFormat="1" ht="48.75" customHeight="1" hidden="1">
      <c r="A12" s="32"/>
      <c r="B12" s="26" t="s">
        <v>9</v>
      </c>
      <c r="C12" s="9">
        <v>2</v>
      </c>
      <c r="D12" s="8">
        <v>2</v>
      </c>
      <c r="E12" s="8">
        <v>3</v>
      </c>
      <c r="F12" s="8">
        <v>1</v>
      </c>
      <c r="G12" s="8">
        <v>1</v>
      </c>
      <c r="H12" s="8">
        <v>1</v>
      </c>
      <c r="I12" s="8">
        <v>1</v>
      </c>
      <c r="J12" s="8">
        <v>2</v>
      </c>
      <c r="K12" s="8">
        <v>1</v>
      </c>
      <c r="L12" s="8">
        <v>2</v>
      </c>
      <c r="M12" s="8">
        <v>2</v>
      </c>
      <c r="N12" s="8">
        <v>1</v>
      </c>
      <c r="O12" s="8">
        <v>2</v>
      </c>
      <c r="P12" s="8">
        <v>2</v>
      </c>
      <c r="Q12" s="8">
        <v>1</v>
      </c>
      <c r="R12" s="8">
        <v>1</v>
      </c>
      <c r="S12" s="8">
        <v>1</v>
      </c>
      <c r="T12" s="8">
        <v>2</v>
      </c>
      <c r="U12" s="8">
        <v>1</v>
      </c>
      <c r="V12" s="8">
        <v>2</v>
      </c>
      <c r="W12" s="8">
        <v>2</v>
      </c>
      <c r="X12" s="8">
        <v>1</v>
      </c>
      <c r="Y12" s="8">
        <v>3</v>
      </c>
      <c r="Z12" s="8">
        <v>2</v>
      </c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19"/>
      <c r="AQ12" s="20">
        <f t="shared" si="0"/>
        <v>11</v>
      </c>
      <c r="AR12" s="13">
        <f t="shared" si="1"/>
        <v>11</v>
      </c>
      <c r="AS12" s="13">
        <f t="shared" si="2"/>
        <v>2</v>
      </c>
      <c r="AT12" s="13">
        <f t="shared" si="3"/>
        <v>0</v>
      </c>
      <c r="AU12" s="21">
        <f t="shared" si="4"/>
        <v>0</v>
      </c>
      <c r="AV12" s="22">
        <f t="shared" si="5"/>
        <v>24</v>
      </c>
      <c r="AW12" s="12">
        <f t="shared" si="6"/>
        <v>0.4583333333333333</v>
      </c>
      <c r="AX12" s="12">
        <f t="shared" si="6"/>
        <v>0.4583333333333333</v>
      </c>
      <c r="AY12" s="12">
        <f t="shared" si="6"/>
        <v>0.08333333333333333</v>
      </c>
      <c r="AZ12" s="12">
        <f>AT12/$AV12</f>
        <v>0</v>
      </c>
      <c r="BA12" s="12">
        <f t="shared" si="6"/>
        <v>0</v>
      </c>
    </row>
    <row r="13" spans="1:53" ht="48.75" customHeight="1" hidden="1">
      <c r="A13" s="32"/>
      <c r="B13" s="26" t="s">
        <v>13</v>
      </c>
      <c r="C13" s="9">
        <v>3</v>
      </c>
      <c r="D13" s="8">
        <v>2</v>
      </c>
      <c r="E13" s="8">
        <v>4</v>
      </c>
      <c r="F13" s="8">
        <v>1</v>
      </c>
      <c r="G13" s="8">
        <v>2</v>
      </c>
      <c r="H13" s="8">
        <v>1</v>
      </c>
      <c r="I13" s="8">
        <v>1</v>
      </c>
      <c r="J13" s="8">
        <v>1</v>
      </c>
      <c r="K13" s="8">
        <v>2</v>
      </c>
      <c r="L13" s="8">
        <v>2</v>
      </c>
      <c r="M13" s="8">
        <v>2</v>
      </c>
      <c r="N13" s="8">
        <v>2</v>
      </c>
      <c r="O13" s="8">
        <v>2</v>
      </c>
      <c r="P13" s="8">
        <v>2</v>
      </c>
      <c r="Q13" s="8">
        <v>1</v>
      </c>
      <c r="R13" s="8">
        <v>1</v>
      </c>
      <c r="S13" s="8">
        <v>1</v>
      </c>
      <c r="T13" s="8">
        <v>2</v>
      </c>
      <c r="U13" s="8">
        <v>1</v>
      </c>
      <c r="V13" s="8">
        <v>2</v>
      </c>
      <c r="W13" s="8">
        <v>3</v>
      </c>
      <c r="X13" s="8">
        <v>1</v>
      </c>
      <c r="Y13" s="8">
        <v>4</v>
      </c>
      <c r="Z13" s="8">
        <v>3</v>
      </c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19"/>
      <c r="AQ13" s="20">
        <f t="shared" si="0"/>
        <v>9</v>
      </c>
      <c r="AR13" s="13">
        <f t="shared" si="1"/>
        <v>10</v>
      </c>
      <c r="AS13" s="13">
        <f t="shared" si="2"/>
        <v>3</v>
      </c>
      <c r="AT13" s="13">
        <f t="shared" si="3"/>
        <v>2</v>
      </c>
      <c r="AU13" s="21">
        <f t="shared" si="4"/>
        <v>0</v>
      </c>
      <c r="AV13" s="22">
        <f t="shared" si="5"/>
        <v>24</v>
      </c>
      <c r="AW13" s="12">
        <f t="shared" si="6"/>
        <v>0.375</v>
      </c>
      <c r="AX13" s="12">
        <f t="shared" si="6"/>
        <v>0.4166666666666667</v>
      </c>
      <c r="AY13" s="12">
        <f t="shared" si="6"/>
        <v>0.125</v>
      </c>
      <c r="AZ13" s="12">
        <f>AT13/$AV13</f>
        <v>0.08333333333333333</v>
      </c>
      <c r="BA13" s="12">
        <f t="shared" si="6"/>
        <v>0</v>
      </c>
    </row>
    <row r="14" spans="1:53" ht="48.75" customHeight="1" hidden="1">
      <c r="A14" s="32"/>
      <c r="B14" s="26" t="s">
        <v>20</v>
      </c>
      <c r="C14" s="9">
        <v>2</v>
      </c>
      <c r="D14" s="8">
        <v>2</v>
      </c>
      <c r="E14" s="8">
        <v>2</v>
      </c>
      <c r="F14" s="8">
        <v>1</v>
      </c>
      <c r="G14" s="8">
        <v>1</v>
      </c>
      <c r="H14" s="8">
        <v>1</v>
      </c>
      <c r="I14" s="8">
        <v>1</v>
      </c>
      <c r="J14" s="8">
        <v>3</v>
      </c>
      <c r="K14" s="8">
        <v>1</v>
      </c>
      <c r="L14" s="8">
        <v>2</v>
      </c>
      <c r="M14" s="8">
        <v>1</v>
      </c>
      <c r="N14" s="8">
        <v>1</v>
      </c>
      <c r="O14" s="8">
        <v>2</v>
      </c>
      <c r="P14" s="8">
        <v>2</v>
      </c>
      <c r="Q14" s="8">
        <v>1</v>
      </c>
      <c r="R14" s="8">
        <v>1</v>
      </c>
      <c r="S14" s="8">
        <v>1</v>
      </c>
      <c r="T14" s="8">
        <v>2</v>
      </c>
      <c r="U14" s="8">
        <v>1</v>
      </c>
      <c r="V14" s="8">
        <v>1</v>
      </c>
      <c r="W14" s="8">
        <v>1</v>
      </c>
      <c r="X14" s="8">
        <v>1</v>
      </c>
      <c r="Y14" s="8">
        <v>2</v>
      </c>
      <c r="Z14" s="8">
        <v>2</v>
      </c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19"/>
      <c r="AQ14" s="23">
        <f t="shared" si="0"/>
        <v>14</v>
      </c>
      <c r="AR14" s="24">
        <f t="shared" si="1"/>
        <v>9</v>
      </c>
      <c r="AS14" s="24">
        <f t="shared" si="2"/>
        <v>1</v>
      </c>
      <c r="AT14" s="24">
        <f t="shared" si="3"/>
        <v>0</v>
      </c>
      <c r="AU14" s="25">
        <f t="shared" si="4"/>
        <v>0</v>
      </c>
      <c r="AV14" s="22">
        <f t="shared" si="5"/>
        <v>24</v>
      </c>
      <c r="AW14" s="12">
        <f t="shared" si="6"/>
        <v>0.5833333333333334</v>
      </c>
      <c r="AX14" s="12">
        <f t="shared" si="6"/>
        <v>0.375</v>
      </c>
      <c r="AY14" s="12">
        <f t="shared" si="6"/>
        <v>0.041666666666666664</v>
      </c>
      <c r="AZ14" s="12">
        <f t="shared" si="6"/>
        <v>0</v>
      </c>
      <c r="BA14" s="12">
        <f t="shared" si="6"/>
        <v>0</v>
      </c>
    </row>
    <row r="15" spans="1:53" s="1" customFormat="1" ht="12" customHeight="1" hidden="1">
      <c r="A15" s="28"/>
      <c r="B15" s="11"/>
      <c r="C15" s="10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</row>
    <row r="16" spans="1:53" s="1" customFormat="1" ht="48.75" customHeight="1">
      <c r="A16" s="32" t="s">
        <v>39</v>
      </c>
      <c r="B16" s="26" t="s">
        <v>42</v>
      </c>
      <c r="C16" s="9">
        <v>1</v>
      </c>
      <c r="D16" s="8">
        <v>1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>
        <v>2</v>
      </c>
      <c r="N16" s="8">
        <v>1</v>
      </c>
      <c r="O16" s="8">
        <v>1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19"/>
      <c r="AQ16" s="13">
        <v>12</v>
      </c>
      <c r="AR16" s="13">
        <v>1</v>
      </c>
      <c r="AS16" s="13"/>
      <c r="AT16" s="13"/>
      <c r="AU16" s="13"/>
      <c r="AV16" s="13">
        <f>SUM(AQ16:AU16)</f>
        <v>13</v>
      </c>
      <c r="AW16" s="12">
        <f>AQ16/$AV16</f>
        <v>0.9230769230769231</v>
      </c>
      <c r="AX16" s="12">
        <f>AR16/$AV16</f>
        <v>0.07692307692307693</v>
      </c>
      <c r="AY16" s="12">
        <f>AS16/$AV16</f>
        <v>0</v>
      </c>
      <c r="AZ16" s="12">
        <f>AT16/$AV16</f>
        <v>0</v>
      </c>
      <c r="BA16" s="12">
        <f>AU16/$AV16</f>
        <v>0</v>
      </c>
    </row>
    <row r="17" spans="1:53" s="1" customFormat="1" ht="48.75" customHeight="1">
      <c r="A17" s="32"/>
      <c r="B17" s="26" t="s">
        <v>4</v>
      </c>
      <c r="C17" s="9">
        <v>1</v>
      </c>
      <c r="D17" s="8">
        <v>3</v>
      </c>
      <c r="E17" s="8">
        <v>1</v>
      </c>
      <c r="F17" s="8">
        <v>1</v>
      </c>
      <c r="G17" s="8">
        <v>1</v>
      </c>
      <c r="H17" s="8">
        <v>1</v>
      </c>
      <c r="I17" s="8">
        <v>3</v>
      </c>
      <c r="J17" s="8">
        <v>1</v>
      </c>
      <c r="K17" s="8">
        <v>2</v>
      </c>
      <c r="L17" s="8">
        <v>1</v>
      </c>
      <c r="M17" s="8">
        <v>2</v>
      </c>
      <c r="N17" s="8">
        <v>1</v>
      </c>
      <c r="O17" s="8">
        <v>2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19"/>
      <c r="AQ17" s="13">
        <v>9</v>
      </c>
      <c r="AR17" s="13">
        <v>1</v>
      </c>
      <c r="AS17" s="13">
        <v>3</v>
      </c>
      <c r="AT17" s="13"/>
      <c r="AU17" s="13"/>
      <c r="AV17" s="13">
        <f aca="true" t="shared" si="7" ref="AV17:AV25">SUM(AQ17:AU17)</f>
        <v>13</v>
      </c>
      <c r="AW17" s="12">
        <f aca="true" t="shared" si="8" ref="AW17:BA25">AQ17/$AV17</f>
        <v>0.6923076923076923</v>
      </c>
      <c r="AX17" s="12">
        <f t="shared" si="8"/>
        <v>0.07692307692307693</v>
      </c>
      <c r="AY17" s="12">
        <f t="shared" si="8"/>
        <v>0.23076923076923078</v>
      </c>
      <c r="AZ17" s="12">
        <f t="shared" si="8"/>
        <v>0</v>
      </c>
      <c r="BA17" s="12">
        <f t="shared" si="8"/>
        <v>0</v>
      </c>
    </row>
    <row r="18" spans="1:53" s="1" customFormat="1" ht="48.75" customHeight="1">
      <c r="A18" s="32"/>
      <c r="B18" s="26" t="s">
        <v>3</v>
      </c>
      <c r="C18" s="9">
        <v>1</v>
      </c>
      <c r="D18" s="8">
        <v>3</v>
      </c>
      <c r="E18" s="8">
        <v>1</v>
      </c>
      <c r="F18" s="8">
        <v>1</v>
      </c>
      <c r="G18" s="8">
        <v>1</v>
      </c>
      <c r="H18" s="8">
        <v>1</v>
      </c>
      <c r="I18" s="8">
        <v>2</v>
      </c>
      <c r="J18" s="8">
        <v>1</v>
      </c>
      <c r="K18" s="8">
        <v>1</v>
      </c>
      <c r="L18" s="8">
        <v>1</v>
      </c>
      <c r="M18" s="8">
        <v>1</v>
      </c>
      <c r="N18" s="8">
        <v>1</v>
      </c>
      <c r="O18" s="8">
        <v>1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19"/>
      <c r="AQ18" s="13">
        <v>11</v>
      </c>
      <c r="AR18" s="13">
        <v>2</v>
      </c>
      <c r="AS18" s="13"/>
      <c r="AT18" s="13"/>
      <c r="AU18" s="13"/>
      <c r="AV18" s="13">
        <f t="shared" si="7"/>
        <v>13</v>
      </c>
      <c r="AW18" s="12">
        <f t="shared" si="8"/>
        <v>0.8461538461538461</v>
      </c>
      <c r="AX18" s="12">
        <f t="shared" si="8"/>
        <v>0.15384615384615385</v>
      </c>
      <c r="AY18" s="12">
        <f t="shared" si="8"/>
        <v>0</v>
      </c>
      <c r="AZ18" s="12">
        <f t="shared" si="8"/>
        <v>0</v>
      </c>
      <c r="BA18" s="12">
        <f t="shared" si="8"/>
        <v>0</v>
      </c>
    </row>
    <row r="19" spans="1:53" s="1" customFormat="1" ht="48.75" customHeight="1">
      <c r="A19" s="32"/>
      <c r="B19" s="26" t="s">
        <v>5</v>
      </c>
      <c r="C19" s="9">
        <v>1</v>
      </c>
      <c r="D19" s="8">
        <v>2</v>
      </c>
      <c r="E19" s="8">
        <v>1</v>
      </c>
      <c r="F19" s="8">
        <v>1</v>
      </c>
      <c r="G19" s="8">
        <v>1</v>
      </c>
      <c r="H19" s="8">
        <v>1</v>
      </c>
      <c r="I19" s="8">
        <v>3</v>
      </c>
      <c r="J19" s="8">
        <v>1</v>
      </c>
      <c r="K19" s="8">
        <v>1</v>
      </c>
      <c r="L19" s="8">
        <v>1</v>
      </c>
      <c r="M19" s="8">
        <v>2</v>
      </c>
      <c r="N19" s="8">
        <v>1</v>
      </c>
      <c r="O19" s="8">
        <v>1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19"/>
      <c r="AQ19" s="13">
        <v>12</v>
      </c>
      <c r="AR19" s="13">
        <v>0</v>
      </c>
      <c r="AS19" s="13">
        <v>1</v>
      </c>
      <c r="AT19" s="13"/>
      <c r="AU19" s="13"/>
      <c r="AV19" s="13">
        <f t="shared" si="7"/>
        <v>13</v>
      </c>
      <c r="AW19" s="12">
        <f t="shared" si="8"/>
        <v>0.9230769230769231</v>
      </c>
      <c r="AX19" s="12">
        <f t="shared" si="8"/>
        <v>0</v>
      </c>
      <c r="AY19" s="12">
        <f t="shared" si="8"/>
        <v>0.07692307692307693</v>
      </c>
      <c r="AZ19" s="12">
        <f t="shared" si="8"/>
        <v>0</v>
      </c>
      <c r="BA19" s="12">
        <f t="shared" si="8"/>
        <v>0</v>
      </c>
    </row>
    <row r="20" spans="1:53" s="1" customFormat="1" ht="48.75" customHeight="1">
      <c r="A20" s="32"/>
      <c r="B20" s="26" t="s">
        <v>36</v>
      </c>
      <c r="C20" s="9">
        <v>1</v>
      </c>
      <c r="D20" s="8">
        <v>3</v>
      </c>
      <c r="E20" s="8">
        <v>1</v>
      </c>
      <c r="F20" s="8">
        <v>1</v>
      </c>
      <c r="G20" s="8">
        <v>1</v>
      </c>
      <c r="H20" s="8">
        <v>1</v>
      </c>
      <c r="I20" s="8">
        <v>2</v>
      </c>
      <c r="J20" s="8">
        <v>1</v>
      </c>
      <c r="K20" s="8">
        <v>1</v>
      </c>
      <c r="L20" s="8">
        <v>1</v>
      </c>
      <c r="M20" s="8">
        <v>1</v>
      </c>
      <c r="N20" s="8">
        <v>1</v>
      </c>
      <c r="O20" s="8">
        <v>1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19"/>
      <c r="AQ20" s="13">
        <v>13</v>
      </c>
      <c r="AR20" s="13"/>
      <c r="AS20" s="13"/>
      <c r="AT20" s="13"/>
      <c r="AU20" s="13"/>
      <c r="AV20" s="13">
        <f t="shared" si="7"/>
        <v>13</v>
      </c>
      <c r="AW20" s="12">
        <f t="shared" si="8"/>
        <v>1</v>
      </c>
      <c r="AX20" s="12">
        <f t="shared" si="8"/>
        <v>0</v>
      </c>
      <c r="AY20" s="12">
        <f t="shared" si="8"/>
        <v>0</v>
      </c>
      <c r="AZ20" s="12">
        <f t="shared" si="8"/>
        <v>0</v>
      </c>
      <c r="BA20" s="12">
        <f t="shared" si="8"/>
        <v>0</v>
      </c>
    </row>
    <row r="21" spans="1:53" s="1" customFormat="1" ht="48.75" customHeight="1">
      <c r="A21" s="32" t="s">
        <v>46</v>
      </c>
      <c r="B21" s="26" t="s">
        <v>37</v>
      </c>
      <c r="C21" s="9">
        <v>1</v>
      </c>
      <c r="D21" s="8">
        <v>2</v>
      </c>
      <c r="E21" s="8">
        <v>1</v>
      </c>
      <c r="F21" s="8">
        <v>1</v>
      </c>
      <c r="G21" s="8">
        <v>1</v>
      </c>
      <c r="H21" s="8">
        <v>1</v>
      </c>
      <c r="I21" s="8">
        <v>2</v>
      </c>
      <c r="J21" s="8">
        <v>1</v>
      </c>
      <c r="K21" s="8">
        <v>1</v>
      </c>
      <c r="L21" s="8">
        <v>1</v>
      </c>
      <c r="M21" s="8">
        <v>2</v>
      </c>
      <c r="N21" s="8">
        <v>2</v>
      </c>
      <c r="O21" s="8">
        <v>3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19"/>
      <c r="AQ21" s="13">
        <v>11</v>
      </c>
      <c r="AR21" s="13">
        <v>1</v>
      </c>
      <c r="AS21" s="13">
        <v>1</v>
      </c>
      <c r="AT21" s="13"/>
      <c r="AU21" s="13"/>
      <c r="AV21" s="13">
        <f t="shared" si="7"/>
        <v>13</v>
      </c>
      <c r="AW21" s="12">
        <f t="shared" si="8"/>
        <v>0.8461538461538461</v>
      </c>
      <c r="AX21" s="12">
        <f t="shared" si="8"/>
        <v>0.07692307692307693</v>
      </c>
      <c r="AY21" s="12">
        <f t="shared" si="8"/>
        <v>0.07692307692307693</v>
      </c>
      <c r="AZ21" s="12">
        <f t="shared" si="8"/>
        <v>0</v>
      </c>
      <c r="BA21" s="12">
        <f t="shared" si="8"/>
        <v>0</v>
      </c>
    </row>
    <row r="22" spans="1:53" s="1" customFormat="1" ht="48.75" customHeight="1">
      <c r="A22" s="32"/>
      <c r="B22" s="26" t="s">
        <v>2</v>
      </c>
      <c r="C22" s="9">
        <v>1</v>
      </c>
      <c r="D22" s="8">
        <v>2</v>
      </c>
      <c r="E22" s="8">
        <v>1</v>
      </c>
      <c r="F22" s="8">
        <v>1</v>
      </c>
      <c r="G22" s="8">
        <v>1</v>
      </c>
      <c r="H22" s="8">
        <v>1</v>
      </c>
      <c r="I22" s="8">
        <v>2</v>
      </c>
      <c r="J22" s="8">
        <v>1</v>
      </c>
      <c r="K22" s="8">
        <v>2</v>
      </c>
      <c r="L22" s="8">
        <v>1</v>
      </c>
      <c r="M22" s="8">
        <v>2</v>
      </c>
      <c r="N22" s="8">
        <v>2</v>
      </c>
      <c r="O22" s="8">
        <v>3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19"/>
      <c r="AQ22" s="13">
        <v>10</v>
      </c>
      <c r="AR22" s="13">
        <v>0</v>
      </c>
      <c r="AS22" s="13">
        <v>3</v>
      </c>
      <c r="AT22" s="13"/>
      <c r="AU22" s="13"/>
      <c r="AV22" s="13">
        <f t="shared" si="7"/>
        <v>13</v>
      </c>
      <c r="AW22" s="12">
        <f t="shared" si="8"/>
        <v>0.7692307692307693</v>
      </c>
      <c r="AX22" s="12">
        <f t="shared" si="8"/>
        <v>0</v>
      </c>
      <c r="AY22" s="12">
        <f t="shared" si="8"/>
        <v>0.23076923076923078</v>
      </c>
      <c r="AZ22" s="12">
        <f>AT22/$AV22</f>
        <v>0</v>
      </c>
      <c r="BA22" s="12">
        <f t="shared" si="8"/>
        <v>0</v>
      </c>
    </row>
    <row r="23" spans="1:53" s="1" customFormat="1" ht="48.75" customHeight="1">
      <c r="A23" s="32"/>
      <c r="B23" s="26" t="s">
        <v>85</v>
      </c>
      <c r="C23" s="9">
        <v>1</v>
      </c>
      <c r="D23" s="8">
        <v>2</v>
      </c>
      <c r="E23" s="8">
        <v>1</v>
      </c>
      <c r="F23" s="8">
        <v>1</v>
      </c>
      <c r="G23" s="8">
        <v>2</v>
      </c>
      <c r="H23" s="8">
        <v>1</v>
      </c>
      <c r="I23" s="8">
        <v>2</v>
      </c>
      <c r="J23" s="8">
        <v>1</v>
      </c>
      <c r="K23" s="8">
        <v>1</v>
      </c>
      <c r="L23" s="8">
        <v>1</v>
      </c>
      <c r="M23" s="8">
        <v>1</v>
      </c>
      <c r="N23" s="8">
        <v>2</v>
      </c>
      <c r="O23" s="8">
        <v>2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19"/>
      <c r="AQ23" s="13">
        <v>11</v>
      </c>
      <c r="AR23" s="13">
        <v>2</v>
      </c>
      <c r="AS23" s="13"/>
      <c r="AT23" s="13"/>
      <c r="AU23" s="13"/>
      <c r="AV23" s="13">
        <f t="shared" si="7"/>
        <v>13</v>
      </c>
      <c r="AW23" s="12">
        <f t="shared" si="8"/>
        <v>0.8461538461538461</v>
      </c>
      <c r="AX23" s="12">
        <f t="shared" si="8"/>
        <v>0.15384615384615385</v>
      </c>
      <c r="AY23" s="12">
        <f t="shared" si="8"/>
        <v>0</v>
      </c>
      <c r="AZ23" s="12">
        <f>AT23/$AV23</f>
        <v>0</v>
      </c>
      <c r="BA23" s="12">
        <f t="shared" si="8"/>
        <v>0</v>
      </c>
    </row>
    <row r="24" spans="1:53" s="1" customFormat="1" ht="48.75" customHeight="1">
      <c r="A24" s="32"/>
      <c r="B24" s="26" t="s">
        <v>47</v>
      </c>
      <c r="C24" s="9">
        <v>1</v>
      </c>
      <c r="D24" s="8">
        <v>2</v>
      </c>
      <c r="E24" s="8">
        <v>1</v>
      </c>
      <c r="F24" s="8">
        <v>1</v>
      </c>
      <c r="G24" s="8">
        <v>1</v>
      </c>
      <c r="H24" s="8">
        <v>1</v>
      </c>
      <c r="I24" s="8">
        <v>2</v>
      </c>
      <c r="J24" s="8">
        <v>1</v>
      </c>
      <c r="K24" s="8">
        <v>1</v>
      </c>
      <c r="L24" s="8">
        <v>1</v>
      </c>
      <c r="M24" s="8">
        <v>1</v>
      </c>
      <c r="N24" s="8">
        <v>1</v>
      </c>
      <c r="O24" s="8">
        <v>1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19"/>
      <c r="AQ24" s="13">
        <v>10</v>
      </c>
      <c r="AR24" s="13">
        <v>1</v>
      </c>
      <c r="AS24" s="13">
        <v>2</v>
      </c>
      <c r="AT24" s="13"/>
      <c r="AU24" s="13"/>
      <c r="AV24" s="13">
        <f t="shared" si="7"/>
        <v>13</v>
      </c>
      <c r="AW24" s="12">
        <f t="shared" si="8"/>
        <v>0.7692307692307693</v>
      </c>
      <c r="AX24" s="12">
        <f t="shared" si="8"/>
        <v>0.07692307692307693</v>
      </c>
      <c r="AY24" s="12">
        <f t="shared" si="8"/>
        <v>0.15384615384615385</v>
      </c>
      <c r="AZ24" s="12">
        <f>AT24/$AV24</f>
        <v>0</v>
      </c>
      <c r="BA24" s="12">
        <f t="shared" si="8"/>
        <v>0</v>
      </c>
    </row>
    <row r="25" spans="1:53" s="1" customFormat="1" ht="48.75" customHeight="1">
      <c r="A25" s="32" t="s">
        <v>39</v>
      </c>
      <c r="B25" s="26" t="s">
        <v>12</v>
      </c>
      <c r="C25" s="9">
        <v>1</v>
      </c>
      <c r="D25" s="8">
        <v>2</v>
      </c>
      <c r="E25" s="8">
        <v>1</v>
      </c>
      <c r="F25" s="8">
        <v>1</v>
      </c>
      <c r="G25" s="8">
        <v>1</v>
      </c>
      <c r="H25" s="8">
        <v>2</v>
      </c>
      <c r="I25" s="8">
        <v>2</v>
      </c>
      <c r="J25" s="8">
        <v>1</v>
      </c>
      <c r="K25" s="8">
        <v>1</v>
      </c>
      <c r="L25" s="8">
        <v>1</v>
      </c>
      <c r="M25" s="8">
        <v>1</v>
      </c>
      <c r="N25" s="8">
        <v>3</v>
      </c>
      <c r="O25" s="8">
        <v>2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19"/>
      <c r="AQ25" s="13">
        <v>11</v>
      </c>
      <c r="AR25" s="13">
        <v>0</v>
      </c>
      <c r="AS25" s="13">
        <v>2</v>
      </c>
      <c r="AT25" s="13"/>
      <c r="AU25" s="13"/>
      <c r="AV25" s="13">
        <f t="shared" si="7"/>
        <v>13</v>
      </c>
      <c r="AW25" s="12">
        <f t="shared" si="8"/>
        <v>0.8461538461538461</v>
      </c>
      <c r="AX25" s="12">
        <f t="shared" si="8"/>
        <v>0</v>
      </c>
      <c r="AY25" s="12">
        <f t="shared" si="8"/>
        <v>0.15384615384615385</v>
      </c>
      <c r="AZ25" s="12">
        <f t="shared" si="8"/>
        <v>0</v>
      </c>
      <c r="BA25" s="12">
        <f t="shared" si="8"/>
        <v>0</v>
      </c>
    </row>
    <row r="26" spans="1:53" s="1" customFormat="1" ht="48.75" customHeight="1">
      <c r="A26" s="32" t="s">
        <v>44</v>
      </c>
      <c r="B26" s="26" t="s">
        <v>42</v>
      </c>
      <c r="C26" s="9">
        <v>2</v>
      </c>
      <c r="D26" s="8">
        <v>1</v>
      </c>
      <c r="E26" s="8">
        <v>1</v>
      </c>
      <c r="F26" s="8">
        <v>1</v>
      </c>
      <c r="G26" s="8">
        <v>1</v>
      </c>
      <c r="H26" s="8">
        <v>1</v>
      </c>
      <c r="I26" s="8">
        <v>1</v>
      </c>
      <c r="J26" s="8">
        <v>1</v>
      </c>
      <c r="K26" s="8">
        <v>1</v>
      </c>
      <c r="L26" s="8">
        <v>1</v>
      </c>
      <c r="M26" s="8">
        <v>1</v>
      </c>
      <c r="N26" s="8">
        <v>1</v>
      </c>
      <c r="O26" s="8">
        <v>1</v>
      </c>
      <c r="P26" s="8">
        <v>1</v>
      </c>
      <c r="Q26" s="8">
        <v>1</v>
      </c>
      <c r="R26" s="8">
        <v>1</v>
      </c>
      <c r="S26" s="8">
        <v>1</v>
      </c>
      <c r="T26" s="8">
        <v>1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19"/>
      <c r="AQ26" s="13">
        <v>6</v>
      </c>
      <c r="AR26" s="13"/>
      <c r="AS26" s="13"/>
      <c r="AT26" s="13"/>
      <c r="AU26" s="13"/>
      <c r="AV26" s="13">
        <f>SUM(AQ26:AU26)</f>
        <v>6</v>
      </c>
      <c r="AW26" s="12">
        <f>AQ26/$AV26</f>
        <v>1</v>
      </c>
      <c r="AX26" s="12">
        <f>AR26/$AV26</f>
        <v>0</v>
      </c>
      <c r="AY26" s="12">
        <f>AS26/$AV26</f>
        <v>0</v>
      </c>
      <c r="AZ26" s="12">
        <f>AT26/$AV26</f>
        <v>0</v>
      </c>
      <c r="BA26" s="12">
        <f>AU26/$AV26</f>
        <v>0</v>
      </c>
    </row>
    <row r="27" spans="1:53" s="1" customFormat="1" ht="48.75" customHeight="1">
      <c r="A27" s="32"/>
      <c r="B27" s="26" t="s">
        <v>4</v>
      </c>
      <c r="C27" s="9">
        <v>3</v>
      </c>
      <c r="D27" s="8">
        <v>1</v>
      </c>
      <c r="E27" s="8">
        <v>1</v>
      </c>
      <c r="F27" s="8">
        <v>1</v>
      </c>
      <c r="G27" s="8">
        <v>1</v>
      </c>
      <c r="H27" s="8">
        <v>1</v>
      </c>
      <c r="I27" s="8">
        <v>1</v>
      </c>
      <c r="J27" s="8">
        <v>1</v>
      </c>
      <c r="K27" s="8">
        <v>1</v>
      </c>
      <c r="L27" s="8">
        <v>1</v>
      </c>
      <c r="M27" s="8">
        <v>1</v>
      </c>
      <c r="N27" s="8">
        <v>1</v>
      </c>
      <c r="O27" s="8">
        <v>1</v>
      </c>
      <c r="P27" s="8">
        <v>1</v>
      </c>
      <c r="Q27" s="8">
        <v>1</v>
      </c>
      <c r="R27" s="8">
        <v>1</v>
      </c>
      <c r="S27" s="8">
        <v>2</v>
      </c>
      <c r="T27" s="8">
        <v>1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19"/>
      <c r="AQ27" s="13">
        <v>6</v>
      </c>
      <c r="AR27" s="13"/>
      <c r="AS27" s="13"/>
      <c r="AT27" s="13"/>
      <c r="AU27" s="13"/>
      <c r="AV27" s="13">
        <f aca="true" t="shared" si="9" ref="AV27:AV35">SUM(AQ27:AU27)</f>
        <v>6</v>
      </c>
      <c r="AW27" s="12">
        <f aca="true" t="shared" si="10" ref="AW27:BA35">AQ27/$AV27</f>
        <v>1</v>
      </c>
      <c r="AX27" s="12">
        <f t="shared" si="10"/>
        <v>0</v>
      </c>
      <c r="AY27" s="12">
        <f t="shared" si="10"/>
        <v>0</v>
      </c>
      <c r="AZ27" s="12">
        <f t="shared" si="10"/>
        <v>0</v>
      </c>
      <c r="BA27" s="12">
        <f t="shared" si="10"/>
        <v>0</v>
      </c>
    </row>
    <row r="28" spans="1:53" s="1" customFormat="1" ht="48.75" customHeight="1">
      <c r="A28" s="32"/>
      <c r="B28" s="26" t="s">
        <v>3</v>
      </c>
      <c r="C28" s="9">
        <v>2</v>
      </c>
      <c r="D28" s="8">
        <v>1</v>
      </c>
      <c r="E28" s="8">
        <v>1</v>
      </c>
      <c r="F28" s="8">
        <v>1</v>
      </c>
      <c r="G28" s="8">
        <v>1</v>
      </c>
      <c r="H28" s="8">
        <v>1</v>
      </c>
      <c r="I28" s="8">
        <v>1</v>
      </c>
      <c r="J28" s="8">
        <v>1</v>
      </c>
      <c r="K28" s="8">
        <v>1</v>
      </c>
      <c r="L28" s="8">
        <v>1</v>
      </c>
      <c r="M28" s="8">
        <v>1</v>
      </c>
      <c r="N28" s="8">
        <v>1</v>
      </c>
      <c r="O28" s="8">
        <v>1</v>
      </c>
      <c r="P28" s="8">
        <v>1</v>
      </c>
      <c r="Q28" s="8">
        <v>1</v>
      </c>
      <c r="R28" s="8">
        <v>1</v>
      </c>
      <c r="S28" s="8">
        <v>1</v>
      </c>
      <c r="T28" s="8">
        <v>1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19"/>
      <c r="AQ28" s="13">
        <v>6</v>
      </c>
      <c r="AR28" s="13"/>
      <c r="AS28" s="13"/>
      <c r="AT28" s="13"/>
      <c r="AU28" s="13"/>
      <c r="AV28" s="13">
        <f t="shared" si="9"/>
        <v>6</v>
      </c>
      <c r="AW28" s="12">
        <f t="shared" si="10"/>
        <v>1</v>
      </c>
      <c r="AX28" s="12">
        <f t="shared" si="10"/>
        <v>0</v>
      </c>
      <c r="AY28" s="12">
        <f t="shared" si="10"/>
        <v>0</v>
      </c>
      <c r="AZ28" s="12">
        <f t="shared" si="10"/>
        <v>0</v>
      </c>
      <c r="BA28" s="12">
        <f t="shared" si="10"/>
        <v>0</v>
      </c>
    </row>
    <row r="29" spans="1:53" s="1" customFormat="1" ht="48.75" customHeight="1">
      <c r="A29" s="32"/>
      <c r="B29" s="26" t="s">
        <v>5</v>
      </c>
      <c r="C29" s="9">
        <v>1</v>
      </c>
      <c r="D29" s="8">
        <v>1</v>
      </c>
      <c r="E29" s="8">
        <v>1</v>
      </c>
      <c r="F29" s="8">
        <v>1</v>
      </c>
      <c r="G29" s="8">
        <v>1</v>
      </c>
      <c r="H29" s="8">
        <v>1</v>
      </c>
      <c r="I29" s="8">
        <v>1</v>
      </c>
      <c r="J29" s="8">
        <v>1</v>
      </c>
      <c r="K29" s="8">
        <v>1</v>
      </c>
      <c r="L29" s="8">
        <v>1</v>
      </c>
      <c r="M29" s="8">
        <v>1</v>
      </c>
      <c r="N29" s="8">
        <v>1</v>
      </c>
      <c r="O29" s="8">
        <v>1</v>
      </c>
      <c r="P29" s="8">
        <v>1</v>
      </c>
      <c r="Q29" s="8">
        <v>1</v>
      </c>
      <c r="R29" s="8">
        <v>1</v>
      </c>
      <c r="S29" s="8">
        <v>1</v>
      </c>
      <c r="T29" s="8">
        <v>1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19"/>
      <c r="AQ29" s="13">
        <v>6</v>
      </c>
      <c r="AR29" s="13"/>
      <c r="AS29" s="13"/>
      <c r="AT29" s="13"/>
      <c r="AU29" s="13"/>
      <c r="AV29" s="13">
        <f t="shared" si="9"/>
        <v>6</v>
      </c>
      <c r="AW29" s="12">
        <f t="shared" si="10"/>
        <v>1</v>
      </c>
      <c r="AX29" s="12">
        <f t="shared" si="10"/>
        <v>0</v>
      </c>
      <c r="AY29" s="12">
        <f t="shared" si="10"/>
        <v>0</v>
      </c>
      <c r="AZ29" s="12">
        <f t="shared" si="10"/>
        <v>0</v>
      </c>
      <c r="BA29" s="12">
        <f t="shared" si="10"/>
        <v>0</v>
      </c>
    </row>
    <row r="30" spans="1:53" s="1" customFormat="1" ht="48.75" customHeight="1">
      <c r="A30" s="32"/>
      <c r="B30" s="26" t="s">
        <v>36</v>
      </c>
      <c r="C30" s="9">
        <v>1</v>
      </c>
      <c r="D30" s="8">
        <v>1</v>
      </c>
      <c r="E30" s="8">
        <v>1</v>
      </c>
      <c r="F30" s="8">
        <v>1</v>
      </c>
      <c r="G30" s="8">
        <v>1</v>
      </c>
      <c r="H30" s="8">
        <v>1</v>
      </c>
      <c r="I30" s="8">
        <v>1</v>
      </c>
      <c r="J30" s="8">
        <v>1</v>
      </c>
      <c r="K30" s="8">
        <v>1</v>
      </c>
      <c r="L30" s="8">
        <v>1</v>
      </c>
      <c r="M30" s="8">
        <v>1</v>
      </c>
      <c r="N30" s="8">
        <v>1</v>
      </c>
      <c r="O30" s="8">
        <v>1</v>
      </c>
      <c r="P30" s="8">
        <v>1</v>
      </c>
      <c r="Q30" s="8">
        <v>1</v>
      </c>
      <c r="R30" s="8">
        <v>1</v>
      </c>
      <c r="S30" s="8">
        <v>1</v>
      </c>
      <c r="T30" s="8">
        <v>1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19"/>
      <c r="AQ30" s="13">
        <v>6</v>
      </c>
      <c r="AR30" s="13"/>
      <c r="AS30" s="13"/>
      <c r="AT30" s="13"/>
      <c r="AU30" s="13"/>
      <c r="AV30" s="13">
        <f t="shared" si="9"/>
        <v>6</v>
      </c>
      <c r="AW30" s="12">
        <f t="shared" si="10"/>
        <v>1</v>
      </c>
      <c r="AX30" s="12">
        <f t="shared" si="10"/>
        <v>0</v>
      </c>
      <c r="AY30" s="12">
        <f t="shared" si="10"/>
        <v>0</v>
      </c>
      <c r="AZ30" s="12">
        <f t="shared" si="10"/>
        <v>0</v>
      </c>
      <c r="BA30" s="12">
        <f t="shared" si="10"/>
        <v>0</v>
      </c>
    </row>
    <row r="31" spans="1:53" s="1" customFormat="1" ht="48.75" customHeight="1">
      <c r="A31" s="32" t="s">
        <v>34</v>
      </c>
      <c r="B31" s="26" t="s">
        <v>37</v>
      </c>
      <c r="C31" s="9">
        <v>3</v>
      </c>
      <c r="D31" s="8">
        <v>1</v>
      </c>
      <c r="E31" s="8">
        <v>1</v>
      </c>
      <c r="F31" s="8">
        <v>2</v>
      </c>
      <c r="G31" s="8">
        <v>1</v>
      </c>
      <c r="H31" s="8"/>
      <c r="I31" s="8">
        <v>1</v>
      </c>
      <c r="J31" s="8">
        <v>1</v>
      </c>
      <c r="K31" s="8">
        <v>1</v>
      </c>
      <c r="L31" s="8">
        <v>1</v>
      </c>
      <c r="M31" s="8">
        <v>1</v>
      </c>
      <c r="N31" s="8">
        <v>1</v>
      </c>
      <c r="O31" s="8">
        <v>2</v>
      </c>
      <c r="P31" s="8">
        <v>1</v>
      </c>
      <c r="Q31" s="8">
        <v>1</v>
      </c>
      <c r="R31" s="8">
        <v>1</v>
      </c>
      <c r="S31" s="8">
        <v>1</v>
      </c>
      <c r="T31" s="8">
        <v>1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19"/>
      <c r="AQ31" s="13">
        <v>6</v>
      </c>
      <c r="AR31" s="13"/>
      <c r="AS31" s="13"/>
      <c r="AT31" s="13"/>
      <c r="AU31" s="13"/>
      <c r="AV31" s="13">
        <f t="shared" si="9"/>
        <v>6</v>
      </c>
      <c r="AW31" s="12">
        <f t="shared" si="10"/>
        <v>1</v>
      </c>
      <c r="AX31" s="12">
        <f t="shared" si="10"/>
        <v>0</v>
      </c>
      <c r="AY31" s="12">
        <f t="shared" si="10"/>
        <v>0</v>
      </c>
      <c r="AZ31" s="12">
        <f t="shared" si="10"/>
        <v>0</v>
      </c>
      <c r="BA31" s="12">
        <f t="shared" si="10"/>
        <v>0</v>
      </c>
    </row>
    <row r="32" spans="1:53" s="1" customFormat="1" ht="48.75" customHeight="1">
      <c r="A32" s="32"/>
      <c r="B32" s="26" t="s">
        <v>2</v>
      </c>
      <c r="C32" s="9">
        <v>3</v>
      </c>
      <c r="D32" s="8">
        <v>1</v>
      </c>
      <c r="E32" s="8">
        <v>1</v>
      </c>
      <c r="F32" s="8">
        <v>1</v>
      </c>
      <c r="G32" s="8">
        <v>1</v>
      </c>
      <c r="H32" s="8"/>
      <c r="I32" s="8">
        <v>1</v>
      </c>
      <c r="J32" s="8">
        <v>1</v>
      </c>
      <c r="K32" s="8">
        <v>1</v>
      </c>
      <c r="L32" s="8">
        <v>1</v>
      </c>
      <c r="M32" s="8">
        <v>1</v>
      </c>
      <c r="N32" s="8">
        <v>1</v>
      </c>
      <c r="O32" s="8">
        <v>2</v>
      </c>
      <c r="P32" s="8">
        <v>1</v>
      </c>
      <c r="Q32" s="8">
        <v>1</v>
      </c>
      <c r="R32" s="8">
        <v>1</v>
      </c>
      <c r="S32" s="8">
        <v>2</v>
      </c>
      <c r="T32" s="8">
        <v>1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19"/>
      <c r="AQ32" s="13">
        <v>6</v>
      </c>
      <c r="AR32" s="13"/>
      <c r="AS32" s="13"/>
      <c r="AT32" s="13"/>
      <c r="AU32" s="13"/>
      <c r="AV32" s="13">
        <f t="shared" si="9"/>
        <v>6</v>
      </c>
      <c r="AW32" s="12">
        <f t="shared" si="10"/>
        <v>1</v>
      </c>
      <c r="AX32" s="12">
        <f t="shared" si="10"/>
        <v>0</v>
      </c>
      <c r="AY32" s="12">
        <f t="shared" si="10"/>
        <v>0</v>
      </c>
      <c r="AZ32" s="12">
        <f>AT32/$AV32</f>
        <v>0</v>
      </c>
      <c r="BA32" s="12">
        <f t="shared" si="10"/>
        <v>0</v>
      </c>
    </row>
    <row r="33" spans="1:53" s="1" customFormat="1" ht="48.75" customHeight="1">
      <c r="A33" s="32"/>
      <c r="B33" s="26" t="s">
        <v>85</v>
      </c>
      <c r="C33" s="9">
        <v>3</v>
      </c>
      <c r="D33" s="8">
        <v>1</v>
      </c>
      <c r="E33" s="8">
        <v>1</v>
      </c>
      <c r="F33" s="8">
        <v>2</v>
      </c>
      <c r="G33" s="8">
        <v>1</v>
      </c>
      <c r="H33" s="8"/>
      <c r="I33" s="8">
        <v>1</v>
      </c>
      <c r="J33" s="8">
        <v>1</v>
      </c>
      <c r="K33" s="8">
        <v>1</v>
      </c>
      <c r="L33" s="8">
        <v>1</v>
      </c>
      <c r="M33" s="8">
        <v>1</v>
      </c>
      <c r="N33" s="8">
        <v>1</v>
      </c>
      <c r="O33" s="8">
        <v>2</v>
      </c>
      <c r="P33" s="8">
        <v>1</v>
      </c>
      <c r="Q33" s="8">
        <v>1</v>
      </c>
      <c r="R33" s="8">
        <v>1</v>
      </c>
      <c r="S33" s="8">
        <v>1</v>
      </c>
      <c r="T33" s="8">
        <v>1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19"/>
      <c r="AQ33" s="13">
        <v>6</v>
      </c>
      <c r="AR33" s="13"/>
      <c r="AS33" s="13"/>
      <c r="AT33" s="13"/>
      <c r="AU33" s="13"/>
      <c r="AV33" s="13">
        <f t="shared" si="9"/>
        <v>6</v>
      </c>
      <c r="AW33" s="12">
        <f t="shared" si="10"/>
        <v>1</v>
      </c>
      <c r="AX33" s="12">
        <f t="shared" si="10"/>
        <v>0</v>
      </c>
      <c r="AY33" s="12">
        <f t="shared" si="10"/>
        <v>0</v>
      </c>
      <c r="AZ33" s="12">
        <f>AT33/$AV33</f>
        <v>0</v>
      </c>
      <c r="BA33" s="12">
        <f t="shared" si="10"/>
        <v>0</v>
      </c>
    </row>
    <row r="34" spans="1:53" s="1" customFormat="1" ht="48.75" customHeight="1">
      <c r="A34" s="32"/>
      <c r="B34" s="26" t="s">
        <v>47</v>
      </c>
      <c r="C34" s="9">
        <v>2</v>
      </c>
      <c r="D34" s="8">
        <v>1</v>
      </c>
      <c r="E34" s="8">
        <v>1</v>
      </c>
      <c r="F34" s="8">
        <v>1</v>
      </c>
      <c r="G34" s="8">
        <v>1</v>
      </c>
      <c r="H34" s="8"/>
      <c r="I34" s="8">
        <v>1</v>
      </c>
      <c r="J34" s="8">
        <v>1</v>
      </c>
      <c r="K34" s="8">
        <v>1</v>
      </c>
      <c r="L34" s="8">
        <v>1</v>
      </c>
      <c r="M34" s="8">
        <v>1</v>
      </c>
      <c r="N34" s="8">
        <v>1</v>
      </c>
      <c r="O34" s="8">
        <v>2</v>
      </c>
      <c r="P34" s="8">
        <v>1</v>
      </c>
      <c r="Q34" s="8">
        <v>1</v>
      </c>
      <c r="R34" s="8">
        <v>1</v>
      </c>
      <c r="S34" s="8">
        <v>1</v>
      </c>
      <c r="T34" s="8">
        <v>1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19"/>
      <c r="AQ34" s="13">
        <v>6</v>
      </c>
      <c r="AR34" s="13"/>
      <c r="AS34" s="13"/>
      <c r="AT34" s="13"/>
      <c r="AU34" s="13"/>
      <c r="AV34" s="13">
        <f t="shared" si="9"/>
        <v>6</v>
      </c>
      <c r="AW34" s="12">
        <f t="shared" si="10"/>
        <v>1</v>
      </c>
      <c r="AX34" s="12">
        <f t="shared" si="10"/>
        <v>0</v>
      </c>
      <c r="AY34" s="12">
        <f t="shared" si="10"/>
        <v>0</v>
      </c>
      <c r="AZ34" s="12">
        <f>AT34/$AV34</f>
        <v>0</v>
      </c>
      <c r="BA34" s="12">
        <f t="shared" si="10"/>
        <v>0</v>
      </c>
    </row>
    <row r="35" spans="1:53" s="1" customFormat="1" ht="48.75" customHeight="1">
      <c r="A35" s="32" t="s">
        <v>39</v>
      </c>
      <c r="B35" s="26" t="s">
        <v>12</v>
      </c>
      <c r="C35" s="9">
        <v>2</v>
      </c>
      <c r="D35" s="8">
        <v>1</v>
      </c>
      <c r="E35" s="8">
        <v>1</v>
      </c>
      <c r="F35" s="8">
        <v>1</v>
      </c>
      <c r="G35" s="8">
        <v>1</v>
      </c>
      <c r="H35" s="8"/>
      <c r="I35" s="8">
        <v>1</v>
      </c>
      <c r="J35" s="8">
        <v>1</v>
      </c>
      <c r="K35" s="8">
        <v>1</v>
      </c>
      <c r="L35" s="8">
        <v>1</v>
      </c>
      <c r="M35" s="8">
        <v>1</v>
      </c>
      <c r="N35" s="8">
        <v>1</v>
      </c>
      <c r="O35" s="8">
        <v>2</v>
      </c>
      <c r="P35" s="8">
        <v>1</v>
      </c>
      <c r="Q35" s="8">
        <v>1</v>
      </c>
      <c r="R35" s="8">
        <v>1</v>
      </c>
      <c r="S35" s="8">
        <v>1</v>
      </c>
      <c r="T35" s="8">
        <v>1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19"/>
      <c r="AQ35" s="13">
        <v>6</v>
      </c>
      <c r="AR35" s="13"/>
      <c r="AS35" s="13"/>
      <c r="AT35" s="13"/>
      <c r="AU35" s="13"/>
      <c r="AV35" s="13">
        <f t="shared" si="9"/>
        <v>6</v>
      </c>
      <c r="AW35" s="12">
        <f t="shared" si="10"/>
        <v>1</v>
      </c>
      <c r="AX35" s="12">
        <f t="shared" si="10"/>
        <v>0</v>
      </c>
      <c r="AY35" s="12">
        <f t="shared" si="10"/>
        <v>0</v>
      </c>
      <c r="AZ35" s="12">
        <f t="shared" si="10"/>
        <v>0</v>
      </c>
      <c r="BA35" s="12">
        <f t="shared" si="10"/>
        <v>0</v>
      </c>
    </row>
    <row r="36" spans="1:53" s="1" customFormat="1" ht="48.75" customHeight="1">
      <c r="A36" s="32" t="s">
        <v>15</v>
      </c>
      <c r="B36" s="26" t="s">
        <v>42</v>
      </c>
      <c r="C36" s="9">
        <v>1</v>
      </c>
      <c r="D36" s="8">
        <v>2</v>
      </c>
      <c r="E36" s="8">
        <v>1</v>
      </c>
      <c r="F36" s="8">
        <v>1</v>
      </c>
      <c r="G36" s="8">
        <v>1</v>
      </c>
      <c r="H36" s="8">
        <v>2</v>
      </c>
      <c r="I36" s="8">
        <v>1</v>
      </c>
      <c r="J36" s="8">
        <v>1</v>
      </c>
      <c r="K36" s="8">
        <v>1</v>
      </c>
      <c r="L36" s="8">
        <v>1</v>
      </c>
      <c r="M36" s="8">
        <v>2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19"/>
      <c r="AQ36" s="13">
        <v>3</v>
      </c>
      <c r="AR36" s="13">
        <v>3</v>
      </c>
      <c r="AS36" s="13">
        <v>1</v>
      </c>
      <c r="AT36" s="13"/>
      <c r="AU36" s="13"/>
      <c r="AV36" s="13">
        <f>SUM(AQ36:AU36)</f>
        <v>7</v>
      </c>
      <c r="AW36" s="12">
        <f>AQ36/$AV36</f>
        <v>0.42857142857142855</v>
      </c>
      <c r="AX36" s="12">
        <f>AR36/$AV36</f>
        <v>0.42857142857142855</v>
      </c>
      <c r="AY36" s="12">
        <f>AS36/$AV36</f>
        <v>0.14285714285714285</v>
      </c>
      <c r="AZ36" s="12">
        <f>AT36/$AV36</f>
        <v>0</v>
      </c>
      <c r="BA36" s="12">
        <f>AU36/$AV36</f>
        <v>0</v>
      </c>
    </row>
    <row r="37" spans="1:53" s="1" customFormat="1" ht="48.75" customHeight="1">
      <c r="A37" s="32"/>
      <c r="B37" s="26" t="s">
        <v>4</v>
      </c>
      <c r="C37" s="9">
        <v>2</v>
      </c>
      <c r="D37" s="8">
        <v>3</v>
      </c>
      <c r="E37" s="8">
        <v>2</v>
      </c>
      <c r="F37" s="8">
        <v>1</v>
      </c>
      <c r="G37" s="8">
        <v>1</v>
      </c>
      <c r="H37" s="8">
        <v>1</v>
      </c>
      <c r="I37" s="8">
        <v>1</v>
      </c>
      <c r="J37" s="8">
        <v>1</v>
      </c>
      <c r="K37" s="8">
        <v>1</v>
      </c>
      <c r="L37" s="8">
        <v>2</v>
      </c>
      <c r="M37" s="8">
        <v>3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19"/>
      <c r="AQ37" s="13">
        <v>2</v>
      </c>
      <c r="AR37" s="13">
        <v>4</v>
      </c>
      <c r="AS37" s="13">
        <v>1</v>
      </c>
      <c r="AT37" s="13"/>
      <c r="AU37" s="13"/>
      <c r="AV37" s="13">
        <f aca="true" t="shared" si="11" ref="AV37:AV45">SUM(AQ37:AU37)</f>
        <v>7</v>
      </c>
      <c r="AW37" s="12">
        <f aca="true" t="shared" si="12" ref="AW37:BA45">AQ37/$AV37</f>
        <v>0.2857142857142857</v>
      </c>
      <c r="AX37" s="12">
        <f t="shared" si="12"/>
        <v>0.5714285714285714</v>
      </c>
      <c r="AY37" s="12">
        <f t="shared" si="12"/>
        <v>0.14285714285714285</v>
      </c>
      <c r="AZ37" s="12">
        <f t="shared" si="12"/>
        <v>0</v>
      </c>
      <c r="BA37" s="12">
        <f t="shared" si="12"/>
        <v>0</v>
      </c>
    </row>
    <row r="38" spans="1:53" s="1" customFormat="1" ht="48.75" customHeight="1">
      <c r="A38" s="32"/>
      <c r="B38" s="26" t="s">
        <v>3</v>
      </c>
      <c r="C38" s="9">
        <v>1</v>
      </c>
      <c r="D38" s="8">
        <v>1</v>
      </c>
      <c r="E38" s="8">
        <v>2</v>
      </c>
      <c r="F38" s="8">
        <v>1</v>
      </c>
      <c r="G38" s="8">
        <v>1</v>
      </c>
      <c r="H38" s="8">
        <v>1</v>
      </c>
      <c r="I38" s="8">
        <v>1</v>
      </c>
      <c r="J38" s="8">
        <v>1</v>
      </c>
      <c r="K38" s="8">
        <v>1</v>
      </c>
      <c r="L38" s="8">
        <v>1</v>
      </c>
      <c r="M38" s="8">
        <v>3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19"/>
      <c r="AQ38" s="13">
        <v>2</v>
      </c>
      <c r="AR38" s="13">
        <v>4</v>
      </c>
      <c r="AS38" s="13">
        <v>1</v>
      </c>
      <c r="AT38" s="13"/>
      <c r="AU38" s="13"/>
      <c r="AV38" s="13">
        <f t="shared" si="11"/>
        <v>7</v>
      </c>
      <c r="AW38" s="12">
        <f t="shared" si="12"/>
        <v>0.2857142857142857</v>
      </c>
      <c r="AX38" s="12">
        <f t="shared" si="12"/>
        <v>0.5714285714285714</v>
      </c>
      <c r="AY38" s="12">
        <f t="shared" si="12"/>
        <v>0.14285714285714285</v>
      </c>
      <c r="AZ38" s="12">
        <f t="shared" si="12"/>
        <v>0</v>
      </c>
      <c r="BA38" s="12">
        <f t="shared" si="12"/>
        <v>0</v>
      </c>
    </row>
    <row r="39" spans="1:53" s="1" customFormat="1" ht="48.75" customHeight="1">
      <c r="A39" s="32"/>
      <c r="B39" s="26" t="s">
        <v>5</v>
      </c>
      <c r="C39" s="9">
        <v>1</v>
      </c>
      <c r="D39" s="8">
        <v>3</v>
      </c>
      <c r="E39" s="8">
        <v>1</v>
      </c>
      <c r="F39" s="8">
        <v>1</v>
      </c>
      <c r="G39" s="8">
        <v>1</v>
      </c>
      <c r="H39" s="8">
        <v>2</v>
      </c>
      <c r="I39" s="8">
        <v>1</v>
      </c>
      <c r="J39" s="8">
        <v>1</v>
      </c>
      <c r="K39" s="8">
        <v>1</v>
      </c>
      <c r="L39" s="8">
        <v>1</v>
      </c>
      <c r="M39" s="8">
        <v>2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19"/>
      <c r="AQ39" s="13">
        <v>2</v>
      </c>
      <c r="AR39" s="13">
        <v>5</v>
      </c>
      <c r="AS39" s="13"/>
      <c r="AT39" s="13"/>
      <c r="AU39" s="13"/>
      <c r="AV39" s="13">
        <f t="shared" si="11"/>
        <v>7</v>
      </c>
      <c r="AW39" s="12">
        <f t="shared" si="12"/>
        <v>0.2857142857142857</v>
      </c>
      <c r="AX39" s="12">
        <f t="shared" si="12"/>
        <v>0.7142857142857143</v>
      </c>
      <c r="AY39" s="12">
        <f t="shared" si="12"/>
        <v>0</v>
      </c>
      <c r="AZ39" s="12">
        <f t="shared" si="12"/>
        <v>0</v>
      </c>
      <c r="BA39" s="12">
        <f t="shared" si="12"/>
        <v>0</v>
      </c>
    </row>
    <row r="40" spans="1:53" s="1" customFormat="1" ht="48.75" customHeight="1">
      <c r="A40" s="32"/>
      <c r="B40" s="26" t="s">
        <v>36</v>
      </c>
      <c r="C40" s="9">
        <v>1</v>
      </c>
      <c r="D40" s="8">
        <v>2</v>
      </c>
      <c r="E40" s="8">
        <v>1</v>
      </c>
      <c r="F40" s="8">
        <v>1</v>
      </c>
      <c r="G40" s="8">
        <v>1</v>
      </c>
      <c r="H40" s="8">
        <v>4</v>
      </c>
      <c r="I40" s="8">
        <v>1</v>
      </c>
      <c r="J40" s="8">
        <v>1</v>
      </c>
      <c r="K40" s="8">
        <v>1</v>
      </c>
      <c r="L40" s="8">
        <v>1</v>
      </c>
      <c r="M40" s="8">
        <v>1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19"/>
      <c r="AQ40" s="13">
        <v>2</v>
      </c>
      <c r="AR40" s="13">
        <v>3</v>
      </c>
      <c r="AS40" s="13">
        <v>2</v>
      </c>
      <c r="AT40" s="13"/>
      <c r="AU40" s="13"/>
      <c r="AV40" s="13">
        <f t="shared" si="11"/>
        <v>7</v>
      </c>
      <c r="AW40" s="12">
        <f t="shared" si="12"/>
        <v>0.2857142857142857</v>
      </c>
      <c r="AX40" s="12">
        <f t="shared" si="12"/>
        <v>0.42857142857142855</v>
      </c>
      <c r="AY40" s="12">
        <f t="shared" si="12"/>
        <v>0.2857142857142857</v>
      </c>
      <c r="AZ40" s="12">
        <f t="shared" si="12"/>
        <v>0</v>
      </c>
      <c r="BA40" s="12">
        <f t="shared" si="12"/>
        <v>0</v>
      </c>
    </row>
    <row r="41" spans="1:53" s="1" customFormat="1" ht="48.75" customHeight="1">
      <c r="A41" s="32" t="s">
        <v>19</v>
      </c>
      <c r="B41" s="26" t="s">
        <v>37</v>
      </c>
      <c r="C41" s="9">
        <v>1</v>
      </c>
      <c r="D41" s="8">
        <v>2</v>
      </c>
      <c r="E41" s="8">
        <v>1</v>
      </c>
      <c r="F41" s="8">
        <v>1</v>
      </c>
      <c r="G41" s="8">
        <v>1</v>
      </c>
      <c r="H41" s="8">
        <v>2</v>
      </c>
      <c r="I41" s="8">
        <v>1</v>
      </c>
      <c r="J41" s="8">
        <v>1</v>
      </c>
      <c r="K41" s="8">
        <v>2</v>
      </c>
      <c r="L41" s="8">
        <v>1</v>
      </c>
      <c r="M41" s="8">
        <v>1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19"/>
      <c r="AQ41" s="13">
        <v>2</v>
      </c>
      <c r="AR41" s="13">
        <v>3</v>
      </c>
      <c r="AS41" s="13">
        <v>2</v>
      </c>
      <c r="AT41" s="13"/>
      <c r="AU41" s="13"/>
      <c r="AV41" s="13">
        <f t="shared" si="11"/>
        <v>7</v>
      </c>
      <c r="AW41" s="12">
        <f t="shared" si="12"/>
        <v>0.2857142857142857</v>
      </c>
      <c r="AX41" s="12">
        <f t="shared" si="12"/>
        <v>0.42857142857142855</v>
      </c>
      <c r="AY41" s="12">
        <f t="shared" si="12"/>
        <v>0.2857142857142857</v>
      </c>
      <c r="AZ41" s="12">
        <f t="shared" si="12"/>
        <v>0</v>
      </c>
      <c r="BA41" s="12">
        <f t="shared" si="12"/>
        <v>0</v>
      </c>
    </row>
    <row r="42" spans="1:53" s="1" customFormat="1" ht="48.75" customHeight="1">
      <c r="A42" s="32"/>
      <c r="B42" s="26" t="s">
        <v>2</v>
      </c>
      <c r="C42" s="9">
        <v>1</v>
      </c>
      <c r="D42" s="8">
        <v>2</v>
      </c>
      <c r="E42" s="8">
        <v>1</v>
      </c>
      <c r="F42" s="8">
        <v>1</v>
      </c>
      <c r="G42" s="8">
        <v>1</v>
      </c>
      <c r="H42" s="8">
        <v>3</v>
      </c>
      <c r="I42" s="8">
        <v>1</v>
      </c>
      <c r="J42" s="8">
        <v>1</v>
      </c>
      <c r="K42" s="8">
        <v>2</v>
      </c>
      <c r="L42" s="8">
        <v>2</v>
      </c>
      <c r="M42" s="8">
        <v>1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19"/>
      <c r="AQ42" s="13">
        <v>2</v>
      </c>
      <c r="AR42" s="13">
        <v>4</v>
      </c>
      <c r="AS42" s="13">
        <v>1</v>
      </c>
      <c r="AT42" s="13"/>
      <c r="AU42" s="13"/>
      <c r="AV42" s="13">
        <f t="shared" si="11"/>
        <v>7</v>
      </c>
      <c r="AW42" s="12">
        <f t="shared" si="12"/>
        <v>0.2857142857142857</v>
      </c>
      <c r="AX42" s="12">
        <f t="shared" si="12"/>
        <v>0.5714285714285714</v>
      </c>
      <c r="AY42" s="12">
        <f t="shared" si="12"/>
        <v>0.14285714285714285</v>
      </c>
      <c r="AZ42" s="12">
        <f>AT42/$AV42</f>
        <v>0</v>
      </c>
      <c r="BA42" s="12">
        <f t="shared" si="12"/>
        <v>0</v>
      </c>
    </row>
    <row r="43" spans="1:53" s="1" customFormat="1" ht="48.75" customHeight="1">
      <c r="A43" s="32"/>
      <c r="B43" s="26" t="s">
        <v>85</v>
      </c>
      <c r="C43" s="9">
        <v>1</v>
      </c>
      <c r="D43" s="8">
        <v>2</v>
      </c>
      <c r="E43" s="8">
        <v>1</v>
      </c>
      <c r="F43" s="8">
        <v>1</v>
      </c>
      <c r="G43" s="8">
        <v>1</v>
      </c>
      <c r="H43" s="8">
        <v>2</v>
      </c>
      <c r="I43" s="8">
        <v>1</v>
      </c>
      <c r="J43" s="8">
        <v>1</v>
      </c>
      <c r="K43" s="8">
        <v>2</v>
      </c>
      <c r="L43" s="8">
        <v>1</v>
      </c>
      <c r="M43" s="8">
        <v>1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19"/>
      <c r="AQ43" s="13">
        <v>2</v>
      </c>
      <c r="AR43" s="13">
        <v>4</v>
      </c>
      <c r="AS43" s="13">
        <v>1</v>
      </c>
      <c r="AT43" s="13"/>
      <c r="AU43" s="13"/>
      <c r="AV43" s="13">
        <f t="shared" si="11"/>
        <v>7</v>
      </c>
      <c r="AW43" s="12">
        <f t="shared" si="12"/>
        <v>0.2857142857142857</v>
      </c>
      <c r="AX43" s="12">
        <f t="shared" si="12"/>
        <v>0.5714285714285714</v>
      </c>
      <c r="AY43" s="12">
        <f t="shared" si="12"/>
        <v>0.14285714285714285</v>
      </c>
      <c r="AZ43" s="12">
        <f>AT43/$AV43</f>
        <v>0</v>
      </c>
      <c r="BA43" s="12">
        <f t="shared" si="12"/>
        <v>0</v>
      </c>
    </row>
    <row r="44" spans="1:53" s="1" customFormat="1" ht="48.75" customHeight="1">
      <c r="A44" s="32"/>
      <c r="B44" s="26" t="s">
        <v>47</v>
      </c>
      <c r="C44" s="9">
        <v>2</v>
      </c>
      <c r="D44" s="8">
        <v>2</v>
      </c>
      <c r="E44" s="8">
        <v>1</v>
      </c>
      <c r="F44" s="8">
        <v>1</v>
      </c>
      <c r="G44" s="8">
        <v>1</v>
      </c>
      <c r="H44" s="8">
        <v>2</v>
      </c>
      <c r="I44" s="8">
        <v>1</v>
      </c>
      <c r="J44" s="8">
        <v>1</v>
      </c>
      <c r="K44" s="8">
        <v>2</v>
      </c>
      <c r="L44" s="8">
        <v>1</v>
      </c>
      <c r="M44" s="8">
        <v>1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19"/>
      <c r="AQ44" s="13">
        <v>2</v>
      </c>
      <c r="AR44" s="13">
        <v>3</v>
      </c>
      <c r="AS44" s="13">
        <v>2</v>
      </c>
      <c r="AT44" s="13"/>
      <c r="AU44" s="13"/>
      <c r="AV44" s="13">
        <f t="shared" si="11"/>
        <v>7</v>
      </c>
      <c r="AW44" s="12">
        <f t="shared" si="12"/>
        <v>0.2857142857142857</v>
      </c>
      <c r="AX44" s="12">
        <f t="shared" si="12"/>
        <v>0.42857142857142855</v>
      </c>
      <c r="AY44" s="12">
        <f t="shared" si="12"/>
        <v>0.2857142857142857</v>
      </c>
      <c r="AZ44" s="12">
        <f>AT44/$AV44</f>
        <v>0</v>
      </c>
      <c r="BA44" s="12">
        <f t="shared" si="12"/>
        <v>0</v>
      </c>
    </row>
    <row r="45" spans="1:53" s="1" customFormat="1" ht="48.75" customHeight="1">
      <c r="A45" s="32" t="s">
        <v>39</v>
      </c>
      <c r="B45" s="26" t="s">
        <v>12</v>
      </c>
      <c r="C45" s="9">
        <v>1</v>
      </c>
      <c r="D45" s="8">
        <v>2</v>
      </c>
      <c r="E45" s="8">
        <v>1</v>
      </c>
      <c r="F45" s="8">
        <v>1</v>
      </c>
      <c r="G45" s="8">
        <v>1</v>
      </c>
      <c r="H45" s="8">
        <v>2</v>
      </c>
      <c r="I45" s="8">
        <v>1</v>
      </c>
      <c r="J45" s="8">
        <v>1</v>
      </c>
      <c r="K45" s="8">
        <v>2</v>
      </c>
      <c r="L45" s="8">
        <v>1</v>
      </c>
      <c r="M45" s="8">
        <v>1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19"/>
      <c r="AQ45" s="13">
        <v>2</v>
      </c>
      <c r="AR45" s="13">
        <v>3</v>
      </c>
      <c r="AS45" s="13">
        <v>2</v>
      </c>
      <c r="AT45" s="13"/>
      <c r="AU45" s="13"/>
      <c r="AV45" s="13">
        <f t="shared" si="11"/>
        <v>7</v>
      </c>
      <c r="AW45" s="12">
        <f t="shared" si="12"/>
        <v>0.2857142857142857</v>
      </c>
      <c r="AX45" s="12">
        <f t="shared" si="12"/>
        <v>0.42857142857142855</v>
      </c>
      <c r="AY45" s="12">
        <f t="shared" si="12"/>
        <v>0.2857142857142857</v>
      </c>
      <c r="AZ45" s="12">
        <f t="shared" si="12"/>
        <v>0</v>
      </c>
      <c r="BA45" s="12">
        <f t="shared" si="12"/>
        <v>0</v>
      </c>
    </row>
    <row r="46" spans="1:53" s="1" customFormat="1" ht="48.75" customHeight="1">
      <c r="A46" s="32" t="s">
        <v>40</v>
      </c>
      <c r="B46" s="26" t="s">
        <v>42</v>
      </c>
      <c r="C46" s="9">
        <v>2</v>
      </c>
      <c r="D46" s="8">
        <v>3</v>
      </c>
      <c r="E46" s="8">
        <v>1</v>
      </c>
      <c r="F46" s="8">
        <v>1</v>
      </c>
      <c r="G46" s="8">
        <v>1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19"/>
      <c r="AQ46" s="13">
        <v>2</v>
      </c>
      <c r="AR46" s="13"/>
      <c r="AS46" s="13"/>
      <c r="AT46" s="13"/>
      <c r="AU46" s="13"/>
      <c r="AV46" s="13">
        <f>SUM(AQ46:AU46)</f>
        <v>2</v>
      </c>
      <c r="AW46" s="12">
        <f>AQ46/$AV46</f>
        <v>1</v>
      </c>
      <c r="AX46" s="12">
        <f>AR46/$AV46</f>
        <v>0</v>
      </c>
      <c r="AY46" s="12">
        <f>AS46/$AV46</f>
        <v>0</v>
      </c>
      <c r="AZ46" s="12">
        <f>AT46/$AV46</f>
        <v>0</v>
      </c>
      <c r="BA46" s="12">
        <f>AU46/$AV46</f>
        <v>0</v>
      </c>
    </row>
    <row r="47" spans="1:53" s="1" customFormat="1" ht="48.75" customHeight="1">
      <c r="A47" s="32"/>
      <c r="B47" s="26" t="s">
        <v>4</v>
      </c>
      <c r="C47" s="9">
        <v>1</v>
      </c>
      <c r="D47" s="8">
        <v>1</v>
      </c>
      <c r="E47" s="8">
        <v>1</v>
      </c>
      <c r="F47" s="8">
        <v>1</v>
      </c>
      <c r="G47" s="8">
        <v>1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19"/>
      <c r="AQ47" s="13">
        <v>2</v>
      </c>
      <c r="AR47" s="13"/>
      <c r="AS47" s="13"/>
      <c r="AT47" s="13"/>
      <c r="AU47" s="13"/>
      <c r="AV47" s="13">
        <f aca="true" t="shared" si="13" ref="AV47:AV55">SUM(AQ47:AU47)</f>
        <v>2</v>
      </c>
      <c r="AW47" s="12">
        <f aca="true" t="shared" si="14" ref="AW47:BA55">AQ47/$AV47</f>
        <v>1</v>
      </c>
      <c r="AX47" s="12">
        <f t="shared" si="14"/>
        <v>0</v>
      </c>
      <c r="AY47" s="12">
        <f t="shared" si="14"/>
        <v>0</v>
      </c>
      <c r="AZ47" s="12">
        <f t="shared" si="14"/>
        <v>0</v>
      </c>
      <c r="BA47" s="12">
        <f t="shared" si="14"/>
        <v>0</v>
      </c>
    </row>
    <row r="48" spans="1:53" s="1" customFormat="1" ht="48.75" customHeight="1">
      <c r="A48" s="32"/>
      <c r="B48" s="26" t="s">
        <v>3</v>
      </c>
      <c r="C48" s="9">
        <v>3</v>
      </c>
      <c r="D48" s="8">
        <v>2</v>
      </c>
      <c r="E48" s="8">
        <v>1</v>
      </c>
      <c r="F48" s="8">
        <v>1</v>
      </c>
      <c r="G48" s="8">
        <v>1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19"/>
      <c r="AQ48" s="13">
        <v>2</v>
      </c>
      <c r="AR48" s="13"/>
      <c r="AS48" s="13"/>
      <c r="AT48" s="13"/>
      <c r="AU48" s="13"/>
      <c r="AV48" s="13">
        <f t="shared" si="13"/>
        <v>2</v>
      </c>
      <c r="AW48" s="12">
        <f t="shared" si="14"/>
        <v>1</v>
      </c>
      <c r="AX48" s="12">
        <f t="shared" si="14"/>
        <v>0</v>
      </c>
      <c r="AY48" s="12">
        <f t="shared" si="14"/>
        <v>0</v>
      </c>
      <c r="AZ48" s="12">
        <f t="shared" si="14"/>
        <v>0</v>
      </c>
      <c r="BA48" s="12">
        <f t="shared" si="14"/>
        <v>0</v>
      </c>
    </row>
    <row r="49" spans="1:53" s="1" customFormat="1" ht="48.75" customHeight="1">
      <c r="A49" s="32"/>
      <c r="B49" s="26" t="s">
        <v>5</v>
      </c>
      <c r="C49" s="9">
        <v>1</v>
      </c>
      <c r="D49" s="8">
        <v>1</v>
      </c>
      <c r="E49" s="8">
        <v>1</v>
      </c>
      <c r="F49" s="8">
        <v>1</v>
      </c>
      <c r="G49" s="8">
        <v>1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19"/>
      <c r="AQ49" s="13">
        <v>2</v>
      </c>
      <c r="AR49" s="13"/>
      <c r="AS49" s="13"/>
      <c r="AT49" s="13"/>
      <c r="AU49" s="13"/>
      <c r="AV49" s="13">
        <f t="shared" si="13"/>
        <v>2</v>
      </c>
      <c r="AW49" s="12">
        <f t="shared" si="14"/>
        <v>1</v>
      </c>
      <c r="AX49" s="12">
        <f t="shared" si="14"/>
        <v>0</v>
      </c>
      <c r="AY49" s="12">
        <f t="shared" si="14"/>
        <v>0</v>
      </c>
      <c r="AZ49" s="12">
        <f t="shared" si="14"/>
        <v>0</v>
      </c>
      <c r="BA49" s="12">
        <f t="shared" si="14"/>
        <v>0</v>
      </c>
    </row>
    <row r="50" spans="1:53" s="1" customFormat="1" ht="48.75" customHeight="1">
      <c r="A50" s="32"/>
      <c r="B50" s="26" t="s">
        <v>36</v>
      </c>
      <c r="C50" s="9">
        <v>2</v>
      </c>
      <c r="D50" s="8">
        <v>2</v>
      </c>
      <c r="E50" s="8">
        <v>1</v>
      </c>
      <c r="F50" s="8">
        <v>1</v>
      </c>
      <c r="G50" s="8">
        <v>1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19"/>
      <c r="AQ50" s="13">
        <v>2</v>
      </c>
      <c r="AR50" s="13"/>
      <c r="AS50" s="13"/>
      <c r="AT50" s="13"/>
      <c r="AU50" s="13"/>
      <c r="AV50" s="13">
        <f t="shared" si="13"/>
        <v>2</v>
      </c>
      <c r="AW50" s="12">
        <f t="shared" si="14"/>
        <v>1</v>
      </c>
      <c r="AX50" s="12">
        <f t="shared" si="14"/>
        <v>0</v>
      </c>
      <c r="AY50" s="12">
        <f t="shared" si="14"/>
        <v>0</v>
      </c>
      <c r="AZ50" s="12">
        <f t="shared" si="14"/>
        <v>0</v>
      </c>
      <c r="BA50" s="12">
        <f t="shared" si="14"/>
        <v>0</v>
      </c>
    </row>
    <row r="51" spans="1:53" s="1" customFormat="1" ht="48.75" customHeight="1">
      <c r="A51" s="32" t="s">
        <v>43</v>
      </c>
      <c r="B51" s="26" t="s">
        <v>37</v>
      </c>
      <c r="C51" s="9">
        <v>1</v>
      </c>
      <c r="D51" s="8">
        <v>3</v>
      </c>
      <c r="E51" s="8">
        <v>1</v>
      </c>
      <c r="F51" s="8">
        <v>1</v>
      </c>
      <c r="G51" s="8">
        <v>1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19"/>
      <c r="AQ51" s="13">
        <v>2</v>
      </c>
      <c r="AR51" s="13"/>
      <c r="AS51" s="13"/>
      <c r="AT51" s="13"/>
      <c r="AU51" s="13"/>
      <c r="AV51" s="13">
        <f t="shared" si="13"/>
        <v>2</v>
      </c>
      <c r="AW51" s="12">
        <f t="shared" si="14"/>
        <v>1</v>
      </c>
      <c r="AX51" s="12">
        <f t="shared" si="14"/>
        <v>0</v>
      </c>
      <c r="AY51" s="12">
        <f t="shared" si="14"/>
        <v>0</v>
      </c>
      <c r="AZ51" s="12">
        <f t="shared" si="14"/>
        <v>0</v>
      </c>
      <c r="BA51" s="12">
        <f t="shared" si="14"/>
        <v>0</v>
      </c>
    </row>
    <row r="52" spans="1:53" s="1" customFormat="1" ht="48.75" customHeight="1">
      <c r="A52" s="32"/>
      <c r="B52" s="26" t="s">
        <v>2</v>
      </c>
      <c r="C52" s="9">
        <v>1</v>
      </c>
      <c r="D52" s="8">
        <v>1</v>
      </c>
      <c r="E52" s="8">
        <v>1</v>
      </c>
      <c r="F52" s="8">
        <v>1</v>
      </c>
      <c r="G52" s="8">
        <v>1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19"/>
      <c r="AQ52" s="13">
        <v>2</v>
      </c>
      <c r="AR52" s="13"/>
      <c r="AS52" s="13"/>
      <c r="AT52" s="13"/>
      <c r="AU52" s="13"/>
      <c r="AV52" s="13">
        <f t="shared" si="13"/>
        <v>2</v>
      </c>
      <c r="AW52" s="12">
        <f t="shared" si="14"/>
        <v>1</v>
      </c>
      <c r="AX52" s="12">
        <f t="shared" si="14"/>
        <v>0</v>
      </c>
      <c r="AY52" s="12">
        <f t="shared" si="14"/>
        <v>0</v>
      </c>
      <c r="AZ52" s="12">
        <f>AT52/$AV52</f>
        <v>0</v>
      </c>
      <c r="BA52" s="12">
        <f t="shared" si="14"/>
        <v>0</v>
      </c>
    </row>
    <row r="53" spans="1:53" s="1" customFormat="1" ht="48.75" customHeight="1">
      <c r="A53" s="32"/>
      <c r="B53" s="26" t="s">
        <v>85</v>
      </c>
      <c r="C53" s="9">
        <v>1</v>
      </c>
      <c r="D53" s="8">
        <v>1</v>
      </c>
      <c r="E53" s="8">
        <v>1</v>
      </c>
      <c r="F53" s="8">
        <v>1</v>
      </c>
      <c r="G53" s="8">
        <v>1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19"/>
      <c r="AQ53" s="13">
        <v>2</v>
      </c>
      <c r="AR53" s="13"/>
      <c r="AS53" s="13"/>
      <c r="AT53" s="13"/>
      <c r="AU53" s="13"/>
      <c r="AV53" s="13">
        <f t="shared" si="13"/>
        <v>2</v>
      </c>
      <c r="AW53" s="12">
        <f t="shared" si="14"/>
        <v>1</v>
      </c>
      <c r="AX53" s="12">
        <f t="shared" si="14"/>
        <v>0</v>
      </c>
      <c r="AY53" s="12">
        <f t="shared" si="14"/>
        <v>0</v>
      </c>
      <c r="AZ53" s="12">
        <f>AT53/$AV53</f>
        <v>0</v>
      </c>
      <c r="BA53" s="12">
        <f t="shared" si="14"/>
        <v>0</v>
      </c>
    </row>
    <row r="54" spans="1:53" s="1" customFormat="1" ht="48.75" customHeight="1">
      <c r="A54" s="32"/>
      <c r="B54" s="26" t="s">
        <v>47</v>
      </c>
      <c r="C54" s="9">
        <v>1</v>
      </c>
      <c r="D54" s="8">
        <v>1</v>
      </c>
      <c r="E54" s="8">
        <v>1</v>
      </c>
      <c r="F54" s="8">
        <v>1</v>
      </c>
      <c r="G54" s="8">
        <v>1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19"/>
      <c r="AQ54" s="13">
        <v>2</v>
      </c>
      <c r="AR54" s="13"/>
      <c r="AS54" s="13"/>
      <c r="AT54" s="13"/>
      <c r="AU54" s="13"/>
      <c r="AV54" s="13">
        <f t="shared" si="13"/>
        <v>2</v>
      </c>
      <c r="AW54" s="12">
        <f t="shared" si="14"/>
        <v>1</v>
      </c>
      <c r="AX54" s="12">
        <f t="shared" si="14"/>
        <v>0</v>
      </c>
      <c r="AY54" s="12">
        <f t="shared" si="14"/>
        <v>0</v>
      </c>
      <c r="AZ54" s="12">
        <f>AT54/$AV54</f>
        <v>0</v>
      </c>
      <c r="BA54" s="12">
        <f t="shared" si="14"/>
        <v>0</v>
      </c>
    </row>
    <row r="55" spans="1:53" s="1" customFormat="1" ht="48.75" customHeight="1">
      <c r="A55" s="32" t="s">
        <v>39</v>
      </c>
      <c r="B55" s="26" t="s">
        <v>12</v>
      </c>
      <c r="C55" s="9">
        <v>1</v>
      </c>
      <c r="D55" s="8">
        <v>1</v>
      </c>
      <c r="E55" s="8">
        <v>1</v>
      </c>
      <c r="F55" s="8">
        <v>1</v>
      </c>
      <c r="G55" s="8">
        <v>1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19"/>
      <c r="AQ55" s="13">
        <v>2</v>
      </c>
      <c r="AR55" s="13"/>
      <c r="AS55" s="13"/>
      <c r="AT55" s="13"/>
      <c r="AU55" s="13"/>
      <c r="AV55" s="13">
        <f t="shared" si="13"/>
        <v>2</v>
      </c>
      <c r="AW55" s="12">
        <f t="shared" si="14"/>
        <v>1</v>
      </c>
      <c r="AX55" s="12">
        <f t="shared" si="14"/>
        <v>0</v>
      </c>
      <c r="AY55" s="12">
        <f t="shared" si="14"/>
        <v>0</v>
      </c>
      <c r="AZ55" s="12">
        <f t="shared" si="14"/>
        <v>0</v>
      </c>
      <c r="BA55" s="12">
        <f t="shared" si="14"/>
        <v>0</v>
      </c>
    </row>
    <row r="56" spans="1:53" s="1" customFormat="1" ht="48.75" customHeight="1">
      <c r="A56" s="32" t="s">
        <v>88</v>
      </c>
      <c r="B56" s="26" t="s">
        <v>42</v>
      </c>
      <c r="C56" s="9">
        <v>2</v>
      </c>
      <c r="D56" s="8">
        <v>1</v>
      </c>
      <c r="E56" s="8">
        <v>1</v>
      </c>
      <c r="F56" s="8">
        <v>1</v>
      </c>
      <c r="G56" s="8">
        <v>1</v>
      </c>
      <c r="H56" s="8">
        <v>1</v>
      </c>
      <c r="I56" s="8">
        <v>1</v>
      </c>
      <c r="J56" s="8">
        <v>1</v>
      </c>
      <c r="K56" s="8">
        <v>1</v>
      </c>
      <c r="L56" s="8">
        <v>2</v>
      </c>
      <c r="M56" s="8">
        <v>1</v>
      </c>
      <c r="N56" s="8">
        <v>1</v>
      </c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19"/>
      <c r="AQ56" s="13">
        <v>5</v>
      </c>
      <c r="AR56" s="13"/>
      <c r="AS56" s="13"/>
      <c r="AT56" s="13"/>
      <c r="AU56" s="13"/>
      <c r="AV56" s="13">
        <f>SUM(AQ56:AU56)</f>
        <v>5</v>
      </c>
      <c r="AW56" s="12">
        <f>AQ56/$AV56</f>
        <v>1</v>
      </c>
      <c r="AX56" s="12">
        <f>AR56/$AV56</f>
        <v>0</v>
      </c>
      <c r="AY56" s="12">
        <f>AS56/$AV56</f>
        <v>0</v>
      </c>
      <c r="AZ56" s="12">
        <f>AT56/$AV56</f>
        <v>0</v>
      </c>
      <c r="BA56" s="12">
        <f>AU56/$AV56</f>
        <v>0</v>
      </c>
    </row>
    <row r="57" spans="1:53" s="1" customFormat="1" ht="48.75" customHeight="1">
      <c r="A57" s="32"/>
      <c r="B57" s="26" t="s">
        <v>4</v>
      </c>
      <c r="C57" s="9">
        <v>2</v>
      </c>
      <c r="D57" s="8">
        <v>1</v>
      </c>
      <c r="E57" s="8">
        <v>1</v>
      </c>
      <c r="F57" s="8">
        <v>1</v>
      </c>
      <c r="G57" s="8">
        <v>1</v>
      </c>
      <c r="H57" s="8">
        <v>2</v>
      </c>
      <c r="I57" s="8">
        <v>1</v>
      </c>
      <c r="J57" s="8">
        <v>2</v>
      </c>
      <c r="K57" s="8">
        <v>1</v>
      </c>
      <c r="L57" s="8">
        <v>1</v>
      </c>
      <c r="M57" s="8">
        <v>1</v>
      </c>
      <c r="N57" s="8">
        <v>1</v>
      </c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19"/>
      <c r="AQ57" s="13">
        <v>5</v>
      </c>
      <c r="AR57" s="13"/>
      <c r="AS57" s="13"/>
      <c r="AT57" s="13"/>
      <c r="AU57" s="13"/>
      <c r="AV57" s="13">
        <f aca="true" t="shared" si="15" ref="AV57:AV65">SUM(AQ57:AU57)</f>
        <v>5</v>
      </c>
      <c r="AW57" s="12">
        <f aca="true" t="shared" si="16" ref="AW57:BA65">AQ57/$AV57</f>
        <v>1</v>
      </c>
      <c r="AX57" s="12">
        <f t="shared" si="16"/>
        <v>0</v>
      </c>
      <c r="AY57" s="12">
        <f t="shared" si="16"/>
        <v>0</v>
      </c>
      <c r="AZ57" s="12">
        <f t="shared" si="16"/>
        <v>0</v>
      </c>
      <c r="BA57" s="12">
        <f t="shared" si="16"/>
        <v>0</v>
      </c>
    </row>
    <row r="58" spans="1:53" s="1" customFormat="1" ht="48.75" customHeight="1">
      <c r="A58" s="32"/>
      <c r="B58" s="26" t="s">
        <v>3</v>
      </c>
      <c r="C58" s="9">
        <v>2</v>
      </c>
      <c r="D58" s="8">
        <v>1</v>
      </c>
      <c r="E58" s="8">
        <v>1</v>
      </c>
      <c r="F58" s="8">
        <v>1</v>
      </c>
      <c r="G58" s="8">
        <v>2</v>
      </c>
      <c r="H58" s="8">
        <v>3</v>
      </c>
      <c r="I58" s="8">
        <v>1</v>
      </c>
      <c r="J58" s="8">
        <v>1</v>
      </c>
      <c r="K58" s="8">
        <v>1</v>
      </c>
      <c r="L58" s="8">
        <v>2</v>
      </c>
      <c r="M58" s="8">
        <v>1</v>
      </c>
      <c r="N58" s="8">
        <v>1</v>
      </c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19"/>
      <c r="AQ58" s="13">
        <v>5</v>
      </c>
      <c r="AR58" s="13"/>
      <c r="AS58" s="13"/>
      <c r="AT58" s="13"/>
      <c r="AU58" s="13"/>
      <c r="AV58" s="13">
        <f t="shared" si="15"/>
        <v>5</v>
      </c>
      <c r="AW58" s="12">
        <f t="shared" si="16"/>
        <v>1</v>
      </c>
      <c r="AX58" s="12">
        <f t="shared" si="16"/>
        <v>0</v>
      </c>
      <c r="AY58" s="12">
        <f t="shared" si="16"/>
        <v>0</v>
      </c>
      <c r="AZ58" s="12">
        <f t="shared" si="16"/>
        <v>0</v>
      </c>
      <c r="BA58" s="12">
        <f t="shared" si="16"/>
        <v>0</v>
      </c>
    </row>
    <row r="59" spans="1:53" s="1" customFormat="1" ht="48.75" customHeight="1">
      <c r="A59" s="32"/>
      <c r="B59" s="26" t="s">
        <v>5</v>
      </c>
      <c r="C59" s="9">
        <v>2</v>
      </c>
      <c r="D59" s="8">
        <v>1</v>
      </c>
      <c r="E59" s="8">
        <v>1</v>
      </c>
      <c r="F59" s="8">
        <v>1</v>
      </c>
      <c r="G59" s="8">
        <v>2</v>
      </c>
      <c r="H59" s="8">
        <v>2</v>
      </c>
      <c r="I59" s="8">
        <v>1</v>
      </c>
      <c r="J59" s="8">
        <v>1</v>
      </c>
      <c r="K59" s="8">
        <v>1</v>
      </c>
      <c r="L59" s="8">
        <v>2</v>
      </c>
      <c r="M59" s="8">
        <v>1</v>
      </c>
      <c r="N59" s="8">
        <v>1</v>
      </c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19"/>
      <c r="AQ59" s="13">
        <v>5</v>
      </c>
      <c r="AR59" s="13"/>
      <c r="AS59" s="13"/>
      <c r="AT59" s="13"/>
      <c r="AU59" s="13"/>
      <c r="AV59" s="13">
        <f t="shared" si="15"/>
        <v>5</v>
      </c>
      <c r="AW59" s="12">
        <f t="shared" si="16"/>
        <v>1</v>
      </c>
      <c r="AX59" s="12">
        <f t="shared" si="16"/>
        <v>0</v>
      </c>
      <c r="AY59" s="12">
        <f t="shared" si="16"/>
        <v>0</v>
      </c>
      <c r="AZ59" s="12">
        <f t="shared" si="16"/>
        <v>0</v>
      </c>
      <c r="BA59" s="12">
        <f t="shared" si="16"/>
        <v>0</v>
      </c>
    </row>
    <row r="60" spans="1:53" s="1" customFormat="1" ht="48.75" customHeight="1">
      <c r="A60" s="32"/>
      <c r="B60" s="26" t="s">
        <v>36</v>
      </c>
      <c r="C60" s="9">
        <v>2</v>
      </c>
      <c r="D60" s="8">
        <v>1</v>
      </c>
      <c r="E60" s="8">
        <v>1</v>
      </c>
      <c r="F60" s="8">
        <v>1</v>
      </c>
      <c r="G60" s="8">
        <v>1</v>
      </c>
      <c r="H60" s="8">
        <v>1</v>
      </c>
      <c r="I60" s="8">
        <v>1</v>
      </c>
      <c r="J60" s="8">
        <v>1</v>
      </c>
      <c r="K60" s="8">
        <v>1</v>
      </c>
      <c r="L60" s="8">
        <v>1</v>
      </c>
      <c r="M60" s="8">
        <v>1</v>
      </c>
      <c r="N60" s="8">
        <v>1</v>
      </c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19"/>
      <c r="AQ60" s="13">
        <v>5</v>
      </c>
      <c r="AR60" s="13"/>
      <c r="AS60" s="13"/>
      <c r="AT60" s="13"/>
      <c r="AU60" s="13"/>
      <c r="AV60" s="13">
        <f t="shared" si="15"/>
        <v>5</v>
      </c>
      <c r="AW60" s="12">
        <f t="shared" si="16"/>
        <v>1</v>
      </c>
      <c r="AX60" s="12">
        <f t="shared" si="16"/>
        <v>0</v>
      </c>
      <c r="AY60" s="12">
        <f t="shared" si="16"/>
        <v>0</v>
      </c>
      <c r="AZ60" s="12">
        <f t="shared" si="16"/>
        <v>0</v>
      </c>
      <c r="BA60" s="12">
        <f t="shared" si="16"/>
        <v>0</v>
      </c>
    </row>
    <row r="61" spans="1:53" s="1" customFormat="1" ht="48.75" customHeight="1">
      <c r="A61" s="32" t="s">
        <v>82</v>
      </c>
      <c r="B61" s="26" t="s">
        <v>37</v>
      </c>
      <c r="C61" s="9">
        <v>2</v>
      </c>
      <c r="D61" s="8">
        <v>1</v>
      </c>
      <c r="E61" s="8">
        <v>2</v>
      </c>
      <c r="F61" s="8">
        <v>1</v>
      </c>
      <c r="G61" s="8">
        <v>2</v>
      </c>
      <c r="H61" s="8">
        <v>1</v>
      </c>
      <c r="I61" s="8">
        <v>1</v>
      </c>
      <c r="J61" s="8">
        <v>1</v>
      </c>
      <c r="K61" s="8">
        <v>1</v>
      </c>
      <c r="L61" s="8">
        <v>2</v>
      </c>
      <c r="M61" s="8">
        <v>1</v>
      </c>
      <c r="N61" s="8">
        <v>1</v>
      </c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19"/>
      <c r="AQ61" s="13">
        <v>4</v>
      </c>
      <c r="AR61" s="13">
        <v>1</v>
      </c>
      <c r="AS61" s="13"/>
      <c r="AT61" s="13"/>
      <c r="AU61" s="13"/>
      <c r="AV61" s="13">
        <f t="shared" si="15"/>
        <v>5</v>
      </c>
      <c r="AW61" s="12">
        <f t="shared" si="16"/>
        <v>0.8</v>
      </c>
      <c r="AX61" s="12">
        <f t="shared" si="16"/>
        <v>0.2</v>
      </c>
      <c r="AY61" s="12">
        <f t="shared" si="16"/>
        <v>0</v>
      </c>
      <c r="AZ61" s="12">
        <f t="shared" si="16"/>
        <v>0</v>
      </c>
      <c r="BA61" s="12">
        <f t="shared" si="16"/>
        <v>0</v>
      </c>
    </row>
    <row r="62" spans="1:53" s="1" customFormat="1" ht="48.75" customHeight="1">
      <c r="A62" s="32"/>
      <c r="B62" s="26" t="s">
        <v>2</v>
      </c>
      <c r="C62" s="9">
        <v>2</v>
      </c>
      <c r="D62" s="8">
        <v>1</v>
      </c>
      <c r="E62" s="8">
        <v>2</v>
      </c>
      <c r="F62" s="8">
        <v>1</v>
      </c>
      <c r="G62" s="8">
        <v>2</v>
      </c>
      <c r="H62" s="8">
        <v>1</v>
      </c>
      <c r="I62" s="8">
        <v>1</v>
      </c>
      <c r="J62" s="8">
        <v>2</v>
      </c>
      <c r="K62" s="8">
        <v>1</v>
      </c>
      <c r="L62" s="8">
        <v>2</v>
      </c>
      <c r="M62" s="8">
        <v>1</v>
      </c>
      <c r="N62" s="8">
        <v>1</v>
      </c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19"/>
      <c r="AQ62" s="13">
        <v>4</v>
      </c>
      <c r="AR62" s="13">
        <v>1</v>
      </c>
      <c r="AS62" s="13"/>
      <c r="AT62" s="13"/>
      <c r="AU62" s="13"/>
      <c r="AV62" s="13">
        <f t="shared" si="15"/>
        <v>5</v>
      </c>
      <c r="AW62" s="12">
        <f t="shared" si="16"/>
        <v>0.8</v>
      </c>
      <c r="AX62" s="12">
        <f t="shared" si="16"/>
        <v>0.2</v>
      </c>
      <c r="AY62" s="12">
        <f t="shared" si="16"/>
        <v>0</v>
      </c>
      <c r="AZ62" s="12">
        <f>AT62/$AV62</f>
        <v>0</v>
      </c>
      <c r="BA62" s="12">
        <f t="shared" si="16"/>
        <v>0</v>
      </c>
    </row>
    <row r="63" spans="1:53" s="1" customFormat="1" ht="48.75" customHeight="1">
      <c r="A63" s="32"/>
      <c r="B63" s="26" t="s">
        <v>85</v>
      </c>
      <c r="C63" s="9">
        <v>2</v>
      </c>
      <c r="D63" s="8">
        <v>1</v>
      </c>
      <c r="E63" s="8">
        <v>2</v>
      </c>
      <c r="F63" s="8">
        <v>1</v>
      </c>
      <c r="G63" s="8">
        <v>3</v>
      </c>
      <c r="H63" s="8">
        <v>1</v>
      </c>
      <c r="I63" s="8">
        <v>1</v>
      </c>
      <c r="J63" s="8">
        <v>1</v>
      </c>
      <c r="K63" s="8">
        <v>1</v>
      </c>
      <c r="L63" s="8">
        <v>2</v>
      </c>
      <c r="M63" s="8">
        <v>1</v>
      </c>
      <c r="N63" s="8">
        <v>1</v>
      </c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19"/>
      <c r="AQ63" s="13">
        <v>4</v>
      </c>
      <c r="AR63" s="13">
        <v>1</v>
      </c>
      <c r="AS63" s="13"/>
      <c r="AT63" s="13"/>
      <c r="AU63" s="13"/>
      <c r="AV63" s="13">
        <f t="shared" si="15"/>
        <v>5</v>
      </c>
      <c r="AW63" s="12">
        <f t="shared" si="16"/>
        <v>0.8</v>
      </c>
      <c r="AX63" s="12">
        <f t="shared" si="16"/>
        <v>0.2</v>
      </c>
      <c r="AY63" s="12">
        <f t="shared" si="16"/>
        <v>0</v>
      </c>
      <c r="AZ63" s="12">
        <f>AT63/$AV63</f>
        <v>0</v>
      </c>
      <c r="BA63" s="12">
        <f t="shared" si="16"/>
        <v>0</v>
      </c>
    </row>
    <row r="64" spans="1:53" s="1" customFormat="1" ht="48.75" customHeight="1">
      <c r="A64" s="32"/>
      <c r="B64" s="26" t="s">
        <v>47</v>
      </c>
      <c r="C64" s="9">
        <v>2</v>
      </c>
      <c r="D64" s="8">
        <v>1</v>
      </c>
      <c r="E64" s="8">
        <v>2</v>
      </c>
      <c r="F64" s="8">
        <v>1</v>
      </c>
      <c r="G64" s="8">
        <v>2</v>
      </c>
      <c r="H64" s="8">
        <v>1</v>
      </c>
      <c r="I64" s="8">
        <v>1</v>
      </c>
      <c r="J64" s="8">
        <v>1</v>
      </c>
      <c r="K64" s="8">
        <v>1</v>
      </c>
      <c r="L64" s="8">
        <v>2</v>
      </c>
      <c r="M64" s="8">
        <v>1</v>
      </c>
      <c r="N64" s="8">
        <v>1</v>
      </c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19"/>
      <c r="AQ64" s="13">
        <v>4</v>
      </c>
      <c r="AR64" s="13">
        <v>1</v>
      </c>
      <c r="AS64" s="13"/>
      <c r="AT64" s="13"/>
      <c r="AU64" s="13"/>
      <c r="AV64" s="13">
        <f t="shared" si="15"/>
        <v>5</v>
      </c>
      <c r="AW64" s="12">
        <f t="shared" si="16"/>
        <v>0.8</v>
      </c>
      <c r="AX64" s="12">
        <f t="shared" si="16"/>
        <v>0.2</v>
      </c>
      <c r="AY64" s="12">
        <f t="shared" si="16"/>
        <v>0</v>
      </c>
      <c r="AZ64" s="12">
        <f>AT64/$AV64</f>
        <v>0</v>
      </c>
      <c r="BA64" s="12">
        <f t="shared" si="16"/>
        <v>0</v>
      </c>
    </row>
    <row r="65" spans="1:53" s="1" customFormat="1" ht="48.75" customHeight="1">
      <c r="A65" s="32" t="s">
        <v>39</v>
      </c>
      <c r="B65" s="26" t="s">
        <v>12</v>
      </c>
      <c r="C65" s="9">
        <v>2</v>
      </c>
      <c r="D65" s="8">
        <v>1</v>
      </c>
      <c r="E65" s="8">
        <v>2</v>
      </c>
      <c r="F65" s="8">
        <v>1</v>
      </c>
      <c r="G65" s="8">
        <v>2</v>
      </c>
      <c r="H65" s="8">
        <v>1</v>
      </c>
      <c r="I65" s="8">
        <v>1</v>
      </c>
      <c r="J65" s="8">
        <v>1</v>
      </c>
      <c r="K65" s="8">
        <v>1</v>
      </c>
      <c r="L65" s="8">
        <v>2</v>
      </c>
      <c r="M65" s="8">
        <v>1</v>
      </c>
      <c r="N65" s="8">
        <v>1</v>
      </c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19"/>
      <c r="AQ65" s="13">
        <v>4</v>
      </c>
      <c r="AR65" s="13">
        <v>1</v>
      </c>
      <c r="AS65" s="13"/>
      <c r="AT65" s="13"/>
      <c r="AU65" s="13"/>
      <c r="AV65" s="13">
        <f t="shared" si="15"/>
        <v>5</v>
      </c>
      <c r="AW65" s="12">
        <f t="shared" si="16"/>
        <v>0.8</v>
      </c>
      <c r="AX65" s="12">
        <f t="shared" si="16"/>
        <v>0.2</v>
      </c>
      <c r="AY65" s="12">
        <f t="shared" si="16"/>
        <v>0</v>
      </c>
      <c r="AZ65" s="12">
        <f t="shared" si="16"/>
        <v>0</v>
      </c>
      <c r="BA65" s="12">
        <f t="shared" si="16"/>
        <v>0</v>
      </c>
    </row>
    <row r="66" spans="1:53" s="1" customFormat="1" ht="48.75" customHeight="1">
      <c r="A66" s="32" t="s">
        <v>84</v>
      </c>
      <c r="B66" s="26" t="s">
        <v>42</v>
      </c>
      <c r="C66" s="9">
        <v>1</v>
      </c>
      <c r="D66" s="8">
        <v>2</v>
      </c>
      <c r="E66" s="8">
        <v>2</v>
      </c>
      <c r="F66" s="8">
        <v>2</v>
      </c>
      <c r="G66" s="8">
        <v>1</v>
      </c>
      <c r="H66" s="8">
        <v>1</v>
      </c>
      <c r="I66" s="8">
        <v>1</v>
      </c>
      <c r="J66" s="8">
        <v>1</v>
      </c>
      <c r="K66" s="8">
        <v>1</v>
      </c>
      <c r="L66" s="8">
        <v>1</v>
      </c>
      <c r="M66" s="8">
        <v>1</v>
      </c>
      <c r="N66" s="8">
        <v>1</v>
      </c>
      <c r="O66" s="8">
        <v>1</v>
      </c>
      <c r="P66" s="8">
        <v>1</v>
      </c>
      <c r="Q66" s="8">
        <v>1</v>
      </c>
      <c r="R66" s="8">
        <v>1</v>
      </c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19"/>
      <c r="AQ66" s="13">
        <v>9</v>
      </c>
      <c r="AR66" s="13">
        <v>1</v>
      </c>
      <c r="AS66" s="13"/>
      <c r="AT66" s="13"/>
      <c r="AU66" s="13"/>
      <c r="AV66" s="13">
        <f>SUM(AQ66:AU66)</f>
        <v>10</v>
      </c>
      <c r="AW66" s="12">
        <f>AQ66/$AV66</f>
        <v>0.9</v>
      </c>
      <c r="AX66" s="12">
        <f>AR66/$AV66</f>
        <v>0.1</v>
      </c>
      <c r="AY66" s="12">
        <f>AS66/$AV66</f>
        <v>0</v>
      </c>
      <c r="AZ66" s="12">
        <f>AT66/$AV66</f>
        <v>0</v>
      </c>
      <c r="BA66" s="12">
        <f>AU66/$AV66</f>
        <v>0</v>
      </c>
    </row>
    <row r="67" spans="1:53" s="1" customFormat="1" ht="48.75" customHeight="1">
      <c r="A67" s="32"/>
      <c r="B67" s="26" t="s">
        <v>4</v>
      </c>
      <c r="C67" s="9">
        <v>1</v>
      </c>
      <c r="D67" s="8">
        <v>2</v>
      </c>
      <c r="E67" s="8">
        <v>3</v>
      </c>
      <c r="F67" s="8">
        <v>3</v>
      </c>
      <c r="G67" s="8">
        <v>1</v>
      </c>
      <c r="H67" s="8">
        <v>1</v>
      </c>
      <c r="I67" s="8">
        <v>1</v>
      </c>
      <c r="J67" s="8">
        <v>1</v>
      </c>
      <c r="K67" s="8">
        <v>2</v>
      </c>
      <c r="L67" s="8">
        <v>2</v>
      </c>
      <c r="M67" s="8">
        <v>1</v>
      </c>
      <c r="N67" s="8">
        <v>1</v>
      </c>
      <c r="O67" s="8">
        <v>2</v>
      </c>
      <c r="P67" s="8">
        <v>1</v>
      </c>
      <c r="Q67" s="8">
        <v>1</v>
      </c>
      <c r="R67" s="8">
        <v>1</v>
      </c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19"/>
      <c r="AQ67" s="13">
        <v>9</v>
      </c>
      <c r="AR67" s="13">
        <v>1</v>
      </c>
      <c r="AS67" s="13"/>
      <c r="AT67" s="13"/>
      <c r="AU67" s="13"/>
      <c r="AV67" s="13">
        <f aca="true" t="shared" si="17" ref="AV67:AV75">SUM(AQ67:AU67)</f>
        <v>10</v>
      </c>
      <c r="AW67" s="12">
        <f aca="true" t="shared" si="18" ref="AW67:BA75">AQ67/$AV67</f>
        <v>0.9</v>
      </c>
      <c r="AX67" s="12">
        <f t="shared" si="18"/>
        <v>0.1</v>
      </c>
      <c r="AY67" s="12">
        <f t="shared" si="18"/>
        <v>0</v>
      </c>
      <c r="AZ67" s="12">
        <f t="shared" si="18"/>
        <v>0</v>
      </c>
      <c r="BA67" s="12">
        <f t="shared" si="18"/>
        <v>0</v>
      </c>
    </row>
    <row r="68" spans="1:53" s="1" customFormat="1" ht="48.75" customHeight="1">
      <c r="A68" s="32"/>
      <c r="B68" s="26" t="s">
        <v>3</v>
      </c>
      <c r="C68" s="9">
        <v>1</v>
      </c>
      <c r="D68" s="8">
        <v>2</v>
      </c>
      <c r="E68" s="8">
        <v>2</v>
      </c>
      <c r="F68" s="8">
        <v>2</v>
      </c>
      <c r="G68" s="8">
        <v>1</v>
      </c>
      <c r="H68" s="8">
        <v>1</v>
      </c>
      <c r="I68" s="8">
        <v>1</v>
      </c>
      <c r="J68" s="8">
        <v>1</v>
      </c>
      <c r="K68" s="8">
        <v>2</v>
      </c>
      <c r="L68" s="8">
        <v>1</v>
      </c>
      <c r="M68" s="8">
        <v>1</v>
      </c>
      <c r="N68" s="8">
        <v>1</v>
      </c>
      <c r="O68" s="8">
        <v>1</v>
      </c>
      <c r="P68" s="8">
        <v>1</v>
      </c>
      <c r="Q68" s="8">
        <v>1</v>
      </c>
      <c r="R68" s="8">
        <v>1</v>
      </c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19"/>
      <c r="AQ68" s="13">
        <v>9</v>
      </c>
      <c r="AR68" s="13">
        <v>1</v>
      </c>
      <c r="AS68" s="13"/>
      <c r="AT68" s="13"/>
      <c r="AU68" s="13"/>
      <c r="AV68" s="13">
        <f t="shared" si="17"/>
        <v>10</v>
      </c>
      <c r="AW68" s="12">
        <f t="shared" si="18"/>
        <v>0.9</v>
      </c>
      <c r="AX68" s="12">
        <f t="shared" si="18"/>
        <v>0.1</v>
      </c>
      <c r="AY68" s="12">
        <f t="shared" si="18"/>
        <v>0</v>
      </c>
      <c r="AZ68" s="12">
        <f t="shared" si="18"/>
        <v>0</v>
      </c>
      <c r="BA68" s="12">
        <f t="shared" si="18"/>
        <v>0</v>
      </c>
    </row>
    <row r="69" spans="1:53" s="1" customFormat="1" ht="48.75" customHeight="1">
      <c r="A69" s="32"/>
      <c r="B69" s="26" t="s">
        <v>5</v>
      </c>
      <c r="C69" s="9">
        <v>1</v>
      </c>
      <c r="D69" s="8">
        <v>2</v>
      </c>
      <c r="E69" s="8">
        <v>2</v>
      </c>
      <c r="F69" s="8">
        <v>2</v>
      </c>
      <c r="G69" s="8">
        <v>1</v>
      </c>
      <c r="H69" s="8">
        <v>1</v>
      </c>
      <c r="I69" s="8">
        <v>1</v>
      </c>
      <c r="J69" s="8">
        <v>1</v>
      </c>
      <c r="K69" s="8">
        <v>1</v>
      </c>
      <c r="L69" s="8">
        <v>1</v>
      </c>
      <c r="M69" s="8">
        <v>1</v>
      </c>
      <c r="N69" s="8">
        <v>1</v>
      </c>
      <c r="O69" s="8">
        <v>1</v>
      </c>
      <c r="P69" s="8">
        <v>1</v>
      </c>
      <c r="Q69" s="8">
        <v>1</v>
      </c>
      <c r="R69" s="8">
        <v>1</v>
      </c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19"/>
      <c r="AQ69" s="13">
        <v>9</v>
      </c>
      <c r="AR69" s="13">
        <v>1</v>
      </c>
      <c r="AS69" s="13"/>
      <c r="AT69" s="13"/>
      <c r="AU69" s="13"/>
      <c r="AV69" s="13">
        <f t="shared" si="17"/>
        <v>10</v>
      </c>
      <c r="AW69" s="12">
        <f t="shared" si="18"/>
        <v>0.9</v>
      </c>
      <c r="AX69" s="12">
        <f t="shared" si="18"/>
        <v>0.1</v>
      </c>
      <c r="AY69" s="12">
        <f t="shared" si="18"/>
        <v>0</v>
      </c>
      <c r="AZ69" s="12">
        <f t="shared" si="18"/>
        <v>0</v>
      </c>
      <c r="BA69" s="12">
        <f t="shared" si="18"/>
        <v>0</v>
      </c>
    </row>
    <row r="70" spans="1:53" s="1" customFormat="1" ht="48.75" customHeight="1">
      <c r="A70" s="32"/>
      <c r="B70" s="26" t="s">
        <v>36</v>
      </c>
      <c r="C70" s="9">
        <v>1</v>
      </c>
      <c r="D70" s="8">
        <v>4</v>
      </c>
      <c r="E70" s="8">
        <v>3</v>
      </c>
      <c r="F70" s="8">
        <v>3</v>
      </c>
      <c r="G70" s="8">
        <v>1</v>
      </c>
      <c r="H70" s="8">
        <v>1</v>
      </c>
      <c r="I70" s="8">
        <v>1</v>
      </c>
      <c r="J70" s="8">
        <v>1</v>
      </c>
      <c r="K70" s="8">
        <v>1</v>
      </c>
      <c r="L70" s="8">
        <v>1</v>
      </c>
      <c r="M70" s="8">
        <v>1</v>
      </c>
      <c r="N70" s="8">
        <v>2</v>
      </c>
      <c r="O70" s="8">
        <v>1</v>
      </c>
      <c r="P70" s="8">
        <v>1</v>
      </c>
      <c r="Q70" s="8">
        <v>1</v>
      </c>
      <c r="R70" s="8">
        <v>1</v>
      </c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19"/>
      <c r="AQ70" s="13">
        <v>9</v>
      </c>
      <c r="AR70" s="13">
        <v>1</v>
      </c>
      <c r="AS70" s="13"/>
      <c r="AT70" s="13"/>
      <c r="AU70" s="13"/>
      <c r="AV70" s="13">
        <f t="shared" si="17"/>
        <v>10</v>
      </c>
      <c r="AW70" s="12">
        <f t="shared" si="18"/>
        <v>0.9</v>
      </c>
      <c r="AX70" s="12">
        <f t="shared" si="18"/>
        <v>0.1</v>
      </c>
      <c r="AY70" s="12">
        <f t="shared" si="18"/>
        <v>0</v>
      </c>
      <c r="AZ70" s="12">
        <f t="shared" si="18"/>
        <v>0</v>
      </c>
      <c r="BA70" s="12">
        <f t="shared" si="18"/>
        <v>0</v>
      </c>
    </row>
    <row r="71" spans="1:53" s="1" customFormat="1" ht="48.75" customHeight="1">
      <c r="A71" s="32" t="s">
        <v>83</v>
      </c>
      <c r="B71" s="26" t="s">
        <v>37</v>
      </c>
      <c r="C71" s="9">
        <v>1</v>
      </c>
      <c r="D71" s="8">
        <v>2</v>
      </c>
      <c r="E71" s="8">
        <v>2</v>
      </c>
      <c r="F71" s="8">
        <v>2</v>
      </c>
      <c r="G71" s="8">
        <v>1</v>
      </c>
      <c r="H71" s="8">
        <v>1</v>
      </c>
      <c r="I71" s="8">
        <v>1</v>
      </c>
      <c r="J71" s="8">
        <v>1</v>
      </c>
      <c r="K71" s="8">
        <v>2</v>
      </c>
      <c r="L71" s="8">
        <v>2</v>
      </c>
      <c r="M71" s="8">
        <v>1</v>
      </c>
      <c r="N71" s="8">
        <v>1</v>
      </c>
      <c r="O71" s="8">
        <v>1</v>
      </c>
      <c r="P71" s="8">
        <v>1</v>
      </c>
      <c r="Q71" s="8">
        <v>1</v>
      </c>
      <c r="R71" s="8">
        <v>1</v>
      </c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19"/>
      <c r="AQ71" s="13">
        <v>9</v>
      </c>
      <c r="AR71" s="13">
        <v>1</v>
      </c>
      <c r="AS71" s="13"/>
      <c r="AT71" s="13"/>
      <c r="AU71" s="13"/>
      <c r="AV71" s="13">
        <f t="shared" si="17"/>
        <v>10</v>
      </c>
      <c r="AW71" s="12">
        <f t="shared" si="18"/>
        <v>0.9</v>
      </c>
      <c r="AX71" s="12">
        <f t="shared" si="18"/>
        <v>0.1</v>
      </c>
      <c r="AY71" s="12">
        <f t="shared" si="18"/>
        <v>0</v>
      </c>
      <c r="AZ71" s="12">
        <f t="shared" si="18"/>
        <v>0</v>
      </c>
      <c r="BA71" s="12">
        <f t="shared" si="18"/>
        <v>0</v>
      </c>
    </row>
    <row r="72" spans="1:53" s="1" customFormat="1" ht="48.75" customHeight="1">
      <c r="A72" s="32"/>
      <c r="B72" s="26" t="s">
        <v>2</v>
      </c>
      <c r="C72" s="9">
        <v>1</v>
      </c>
      <c r="D72" s="8">
        <v>2</v>
      </c>
      <c r="E72" s="8">
        <v>2</v>
      </c>
      <c r="F72" s="8">
        <v>3</v>
      </c>
      <c r="G72" s="8">
        <v>1</v>
      </c>
      <c r="H72" s="8">
        <v>1</v>
      </c>
      <c r="I72" s="8">
        <v>1</v>
      </c>
      <c r="J72" s="8">
        <v>1</v>
      </c>
      <c r="K72" s="8">
        <v>3</v>
      </c>
      <c r="L72" s="8">
        <v>2</v>
      </c>
      <c r="M72" s="8">
        <v>1</v>
      </c>
      <c r="N72" s="8">
        <v>1</v>
      </c>
      <c r="O72" s="8">
        <v>1</v>
      </c>
      <c r="P72" s="8">
        <v>1</v>
      </c>
      <c r="Q72" s="8">
        <v>1</v>
      </c>
      <c r="R72" s="8">
        <v>1</v>
      </c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19"/>
      <c r="AQ72" s="13">
        <v>9</v>
      </c>
      <c r="AR72" s="13">
        <v>1</v>
      </c>
      <c r="AS72" s="13"/>
      <c r="AT72" s="13"/>
      <c r="AU72" s="13"/>
      <c r="AV72" s="13">
        <f t="shared" si="17"/>
        <v>10</v>
      </c>
      <c r="AW72" s="12">
        <f t="shared" si="18"/>
        <v>0.9</v>
      </c>
      <c r="AX72" s="12">
        <f t="shared" si="18"/>
        <v>0.1</v>
      </c>
      <c r="AY72" s="12">
        <f t="shared" si="18"/>
        <v>0</v>
      </c>
      <c r="AZ72" s="12">
        <f>AT72/$AV72</f>
        <v>0</v>
      </c>
      <c r="BA72" s="12">
        <f t="shared" si="18"/>
        <v>0</v>
      </c>
    </row>
    <row r="73" spans="1:53" s="1" customFormat="1" ht="48.75" customHeight="1">
      <c r="A73" s="32"/>
      <c r="B73" s="26" t="s">
        <v>85</v>
      </c>
      <c r="C73" s="9">
        <v>1</v>
      </c>
      <c r="D73" s="8">
        <v>2</v>
      </c>
      <c r="E73" s="8">
        <v>2</v>
      </c>
      <c r="F73" s="8">
        <v>3</v>
      </c>
      <c r="G73" s="8">
        <v>1</v>
      </c>
      <c r="H73" s="8">
        <v>1</v>
      </c>
      <c r="I73" s="8">
        <v>1</v>
      </c>
      <c r="J73" s="8">
        <v>1</v>
      </c>
      <c r="K73" s="8">
        <v>2</v>
      </c>
      <c r="L73" s="8">
        <v>2</v>
      </c>
      <c r="M73" s="8">
        <v>1</v>
      </c>
      <c r="N73" s="8">
        <v>1</v>
      </c>
      <c r="O73" s="8">
        <v>1</v>
      </c>
      <c r="P73" s="8">
        <v>1</v>
      </c>
      <c r="Q73" s="8">
        <v>1</v>
      </c>
      <c r="R73" s="8">
        <v>1</v>
      </c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19"/>
      <c r="AQ73" s="13">
        <v>8</v>
      </c>
      <c r="AR73" s="13">
        <v>2</v>
      </c>
      <c r="AS73" s="13"/>
      <c r="AT73" s="13"/>
      <c r="AU73" s="13"/>
      <c r="AV73" s="13">
        <f t="shared" si="17"/>
        <v>10</v>
      </c>
      <c r="AW73" s="12">
        <f t="shared" si="18"/>
        <v>0.8</v>
      </c>
      <c r="AX73" s="12">
        <f t="shared" si="18"/>
        <v>0.2</v>
      </c>
      <c r="AY73" s="12">
        <f t="shared" si="18"/>
        <v>0</v>
      </c>
      <c r="AZ73" s="12">
        <f>AT73/$AV73</f>
        <v>0</v>
      </c>
      <c r="BA73" s="12">
        <f t="shared" si="18"/>
        <v>0</v>
      </c>
    </row>
    <row r="74" spans="1:53" s="1" customFormat="1" ht="48.75" customHeight="1">
      <c r="A74" s="32"/>
      <c r="B74" s="26" t="s">
        <v>47</v>
      </c>
      <c r="C74" s="9">
        <v>1</v>
      </c>
      <c r="D74" s="8">
        <v>2</v>
      </c>
      <c r="E74" s="8">
        <v>2</v>
      </c>
      <c r="F74" s="8">
        <v>2</v>
      </c>
      <c r="G74" s="8">
        <v>1</v>
      </c>
      <c r="H74" s="8">
        <v>1</v>
      </c>
      <c r="I74" s="8">
        <v>1</v>
      </c>
      <c r="J74" s="8">
        <v>1</v>
      </c>
      <c r="K74" s="8">
        <v>1</v>
      </c>
      <c r="L74" s="8">
        <v>1</v>
      </c>
      <c r="M74" s="8">
        <v>1</v>
      </c>
      <c r="N74" s="8">
        <v>1</v>
      </c>
      <c r="O74" s="8">
        <v>1</v>
      </c>
      <c r="P74" s="8">
        <v>1</v>
      </c>
      <c r="Q74" s="8">
        <v>1</v>
      </c>
      <c r="R74" s="8">
        <v>1</v>
      </c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19"/>
      <c r="AQ74" s="13">
        <v>9</v>
      </c>
      <c r="AR74" s="13">
        <v>1</v>
      </c>
      <c r="AS74" s="13"/>
      <c r="AT74" s="13"/>
      <c r="AU74" s="13"/>
      <c r="AV74" s="13">
        <f t="shared" si="17"/>
        <v>10</v>
      </c>
      <c r="AW74" s="12">
        <f t="shared" si="18"/>
        <v>0.9</v>
      </c>
      <c r="AX74" s="12">
        <f t="shared" si="18"/>
        <v>0.1</v>
      </c>
      <c r="AY74" s="12">
        <f t="shared" si="18"/>
        <v>0</v>
      </c>
      <c r="AZ74" s="12">
        <f>AT74/$AV74</f>
        <v>0</v>
      </c>
      <c r="BA74" s="12">
        <f t="shared" si="18"/>
        <v>0</v>
      </c>
    </row>
    <row r="75" spans="1:53" s="1" customFormat="1" ht="48.75" customHeight="1">
      <c r="A75" s="32" t="s">
        <v>39</v>
      </c>
      <c r="B75" s="26" t="s">
        <v>12</v>
      </c>
      <c r="C75" s="9">
        <v>1</v>
      </c>
      <c r="D75" s="8">
        <v>4</v>
      </c>
      <c r="E75" s="8">
        <v>4</v>
      </c>
      <c r="F75" s="8">
        <v>3</v>
      </c>
      <c r="G75" s="8">
        <v>1</v>
      </c>
      <c r="H75" s="8">
        <v>1</v>
      </c>
      <c r="I75" s="8">
        <v>1</v>
      </c>
      <c r="J75" s="8">
        <v>1</v>
      </c>
      <c r="K75" s="8">
        <v>2</v>
      </c>
      <c r="L75" s="8">
        <v>1</v>
      </c>
      <c r="M75" s="8">
        <v>1</v>
      </c>
      <c r="N75" s="8">
        <v>1</v>
      </c>
      <c r="O75" s="8">
        <v>1</v>
      </c>
      <c r="P75" s="8">
        <v>1</v>
      </c>
      <c r="Q75" s="8">
        <v>1</v>
      </c>
      <c r="R75" s="8">
        <v>1</v>
      </c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19"/>
      <c r="AQ75" s="13">
        <v>9</v>
      </c>
      <c r="AR75" s="13">
        <v>1</v>
      </c>
      <c r="AS75" s="13"/>
      <c r="AT75" s="13"/>
      <c r="AU75" s="13"/>
      <c r="AV75" s="13">
        <f t="shared" si="17"/>
        <v>10</v>
      </c>
      <c r="AW75" s="12">
        <f t="shared" si="18"/>
        <v>0.9</v>
      </c>
      <c r="AX75" s="12">
        <f t="shared" si="18"/>
        <v>0.1</v>
      </c>
      <c r="AY75" s="12">
        <f t="shared" si="18"/>
        <v>0</v>
      </c>
      <c r="AZ75" s="12">
        <f t="shared" si="18"/>
        <v>0</v>
      </c>
      <c r="BA75" s="12">
        <f t="shared" si="18"/>
        <v>0</v>
      </c>
    </row>
    <row r="76" spans="1:53" s="1" customFormat="1" ht="48.75" customHeight="1">
      <c r="A76" s="32" t="s">
        <v>86</v>
      </c>
      <c r="B76" s="26" t="s">
        <v>42</v>
      </c>
      <c r="C76" s="9">
        <v>3</v>
      </c>
      <c r="D76" s="8">
        <v>1</v>
      </c>
      <c r="E76" s="8">
        <v>1</v>
      </c>
      <c r="F76" s="8">
        <v>1</v>
      </c>
      <c r="G76" s="8">
        <v>1</v>
      </c>
      <c r="H76" s="8">
        <v>1</v>
      </c>
      <c r="I76" s="8">
        <v>1</v>
      </c>
      <c r="J76" s="8">
        <v>1</v>
      </c>
      <c r="K76" s="8">
        <v>1</v>
      </c>
      <c r="L76" s="8">
        <v>1</v>
      </c>
      <c r="M76" s="8">
        <v>1</v>
      </c>
      <c r="N76" s="8">
        <v>1</v>
      </c>
      <c r="O76" s="8">
        <v>1</v>
      </c>
      <c r="P76" s="8">
        <v>2</v>
      </c>
      <c r="Q76" s="8">
        <v>1</v>
      </c>
      <c r="R76" s="8">
        <v>2</v>
      </c>
      <c r="S76" s="8">
        <v>2</v>
      </c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19"/>
      <c r="AQ76" s="13">
        <v>13</v>
      </c>
      <c r="AR76" s="13">
        <v>1</v>
      </c>
      <c r="AS76" s="13">
        <v>1</v>
      </c>
      <c r="AT76" s="13"/>
      <c r="AU76" s="13"/>
      <c r="AV76" s="13">
        <f>SUM(AQ76:AU76)</f>
        <v>15</v>
      </c>
      <c r="AW76" s="12">
        <f>AQ76/$AV76</f>
        <v>0.8666666666666667</v>
      </c>
      <c r="AX76" s="12">
        <f>AR76/$AV76</f>
        <v>0.06666666666666667</v>
      </c>
      <c r="AY76" s="12">
        <f>AS76/$AV76</f>
        <v>0.06666666666666667</v>
      </c>
      <c r="AZ76" s="12">
        <f>AT76/$AV76</f>
        <v>0</v>
      </c>
      <c r="BA76" s="12">
        <f>AU76/$AV76</f>
        <v>0</v>
      </c>
    </row>
    <row r="77" spans="1:53" s="1" customFormat="1" ht="48.75" customHeight="1">
      <c r="A77" s="32"/>
      <c r="B77" s="26" t="s">
        <v>4</v>
      </c>
      <c r="C77" s="9">
        <v>2</v>
      </c>
      <c r="D77" s="8">
        <v>1</v>
      </c>
      <c r="E77" s="8">
        <v>1</v>
      </c>
      <c r="F77" s="8">
        <v>2</v>
      </c>
      <c r="G77" s="8">
        <v>1</v>
      </c>
      <c r="H77" s="8">
        <v>1</v>
      </c>
      <c r="I77" s="8">
        <v>1</v>
      </c>
      <c r="J77" s="8">
        <v>1</v>
      </c>
      <c r="K77" s="8">
        <v>1</v>
      </c>
      <c r="L77" s="8">
        <v>1</v>
      </c>
      <c r="M77" s="8">
        <v>1</v>
      </c>
      <c r="N77" s="8">
        <v>1</v>
      </c>
      <c r="O77" s="8">
        <v>1</v>
      </c>
      <c r="P77" s="8">
        <v>1</v>
      </c>
      <c r="Q77" s="8">
        <v>1</v>
      </c>
      <c r="R77" s="8">
        <v>2</v>
      </c>
      <c r="S77" s="8">
        <v>2</v>
      </c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19"/>
      <c r="AQ77" s="13">
        <v>12</v>
      </c>
      <c r="AR77" s="13">
        <v>2</v>
      </c>
      <c r="AS77" s="13">
        <v>1</v>
      </c>
      <c r="AT77" s="13"/>
      <c r="AU77" s="13"/>
      <c r="AV77" s="13">
        <f aca="true" t="shared" si="19" ref="AV77:AV85">SUM(AQ77:AU77)</f>
        <v>15</v>
      </c>
      <c r="AW77" s="12">
        <f aca="true" t="shared" si="20" ref="AW77:BA85">AQ77/$AV77</f>
        <v>0.8</v>
      </c>
      <c r="AX77" s="12">
        <f t="shared" si="20"/>
        <v>0.13333333333333333</v>
      </c>
      <c r="AY77" s="12">
        <f t="shared" si="20"/>
        <v>0.06666666666666667</v>
      </c>
      <c r="AZ77" s="12">
        <f t="shared" si="20"/>
        <v>0</v>
      </c>
      <c r="BA77" s="12">
        <f t="shared" si="20"/>
        <v>0</v>
      </c>
    </row>
    <row r="78" spans="1:53" s="1" customFormat="1" ht="48.75" customHeight="1">
      <c r="A78" s="32"/>
      <c r="B78" s="26" t="s">
        <v>3</v>
      </c>
      <c r="C78" s="9">
        <v>1</v>
      </c>
      <c r="D78" s="8">
        <v>1</v>
      </c>
      <c r="E78" s="8">
        <v>1</v>
      </c>
      <c r="F78" s="8">
        <v>2</v>
      </c>
      <c r="G78" s="8">
        <v>1</v>
      </c>
      <c r="H78" s="8">
        <v>1</v>
      </c>
      <c r="I78" s="8">
        <v>1</v>
      </c>
      <c r="J78" s="8">
        <v>1</v>
      </c>
      <c r="K78" s="8">
        <v>1</v>
      </c>
      <c r="L78" s="8">
        <v>1</v>
      </c>
      <c r="M78" s="8">
        <v>1</v>
      </c>
      <c r="N78" s="8">
        <v>1</v>
      </c>
      <c r="O78" s="8">
        <v>1</v>
      </c>
      <c r="P78" s="8">
        <v>1</v>
      </c>
      <c r="Q78" s="8">
        <v>1</v>
      </c>
      <c r="R78" s="8">
        <v>3</v>
      </c>
      <c r="S78" s="8">
        <v>2</v>
      </c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19"/>
      <c r="AQ78" s="13">
        <v>12</v>
      </c>
      <c r="AR78" s="13">
        <v>2</v>
      </c>
      <c r="AS78" s="13">
        <v>1</v>
      </c>
      <c r="AT78" s="13"/>
      <c r="AU78" s="13"/>
      <c r="AV78" s="13">
        <f t="shared" si="19"/>
        <v>15</v>
      </c>
      <c r="AW78" s="12">
        <f t="shared" si="20"/>
        <v>0.8</v>
      </c>
      <c r="AX78" s="12">
        <f t="shared" si="20"/>
        <v>0.13333333333333333</v>
      </c>
      <c r="AY78" s="12">
        <f t="shared" si="20"/>
        <v>0.06666666666666667</v>
      </c>
      <c r="AZ78" s="12">
        <f t="shared" si="20"/>
        <v>0</v>
      </c>
      <c r="BA78" s="12">
        <f t="shared" si="20"/>
        <v>0</v>
      </c>
    </row>
    <row r="79" spans="1:53" s="1" customFormat="1" ht="48.75" customHeight="1">
      <c r="A79" s="32"/>
      <c r="B79" s="26" t="s">
        <v>5</v>
      </c>
      <c r="C79" s="9">
        <v>2</v>
      </c>
      <c r="D79" s="8">
        <v>1</v>
      </c>
      <c r="E79" s="8">
        <v>1</v>
      </c>
      <c r="F79" s="8">
        <v>1</v>
      </c>
      <c r="G79" s="8">
        <v>1</v>
      </c>
      <c r="H79" s="8">
        <v>1</v>
      </c>
      <c r="I79" s="8">
        <v>1</v>
      </c>
      <c r="J79" s="8">
        <v>1</v>
      </c>
      <c r="K79" s="8">
        <v>1</v>
      </c>
      <c r="L79" s="8">
        <v>1</v>
      </c>
      <c r="M79" s="8">
        <v>1</v>
      </c>
      <c r="N79" s="8">
        <v>1</v>
      </c>
      <c r="O79" s="8">
        <v>1</v>
      </c>
      <c r="P79" s="8">
        <v>1</v>
      </c>
      <c r="Q79" s="8">
        <v>1</v>
      </c>
      <c r="R79" s="8">
        <v>2</v>
      </c>
      <c r="S79" s="8">
        <v>1</v>
      </c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19"/>
      <c r="AQ79" s="13">
        <v>12</v>
      </c>
      <c r="AR79" s="13">
        <v>2</v>
      </c>
      <c r="AS79" s="13">
        <v>1</v>
      </c>
      <c r="AT79" s="13"/>
      <c r="AU79" s="13"/>
      <c r="AV79" s="13">
        <f t="shared" si="19"/>
        <v>15</v>
      </c>
      <c r="AW79" s="12">
        <f t="shared" si="20"/>
        <v>0.8</v>
      </c>
      <c r="AX79" s="12">
        <f t="shared" si="20"/>
        <v>0.13333333333333333</v>
      </c>
      <c r="AY79" s="12">
        <f t="shared" si="20"/>
        <v>0.06666666666666667</v>
      </c>
      <c r="AZ79" s="12">
        <f t="shared" si="20"/>
        <v>0</v>
      </c>
      <c r="BA79" s="12">
        <f t="shared" si="20"/>
        <v>0</v>
      </c>
    </row>
    <row r="80" spans="1:53" s="1" customFormat="1" ht="48.75" customHeight="1">
      <c r="A80" s="32"/>
      <c r="B80" s="26" t="s">
        <v>36</v>
      </c>
      <c r="C80" s="9">
        <v>4</v>
      </c>
      <c r="D80" s="8">
        <v>1</v>
      </c>
      <c r="E80" s="8">
        <v>5</v>
      </c>
      <c r="F80" s="8">
        <v>2</v>
      </c>
      <c r="G80" s="8">
        <v>1</v>
      </c>
      <c r="H80" s="8">
        <v>1</v>
      </c>
      <c r="I80" s="8">
        <v>1</v>
      </c>
      <c r="J80" s="8">
        <v>1</v>
      </c>
      <c r="K80" s="8">
        <v>1</v>
      </c>
      <c r="L80" s="8">
        <v>1</v>
      </c>
      <c r="M80" s="8">
        <v>1</v>
      </c>
      <c r="N80" s="8">
        <v>1</v>
      </c>
      <c r="O80" s="8">
        <v>1</v>
      </c>
      <c r="P80" s="8">
        <v>3</v>
      </c>
      <c r="Q80" s="8">
        <v>1</v>
      </c>
      <c r="R80" s="8">
        <v>1</v>
      </c>
      <c r="S80" s="8">
        <v>3</v>
      </c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19"/>
      <c r="AQ80" s="13">
        <v>11</v>
      </c>
      <c r="AR80" s="13">
        <v>0</v>
      </c>
      <c r="AS80" s="13">
        <v>3</v>
      </c>
      <c r="AT80" s="13">
        <v>1</v>
      </c>
      <c r="AU80" s="13">
        <v>0</v>
      </c>
      <c r="AV80" s="13">
        <f t="shared" si="19"/>
        <v>15</v>
      </c>
      <c r="AW80" s="12">
        <f t="shared" si="20"/>
        <v>0.7333333333333333</v>
      </c>
      <c r="AX80" s="12">
        <f t="shared" si="20"/>
        <v>0</v>
      </c>
      <c r="AY80" s="12">
        <f t="shared" si="20"/>
        <v>0.2</v>
      </c>
      <c r="AZ80" s="12">
        <f t="shared" si="20"/>
        <v>0.06666666666666667</v>
      </c>
      <c r="BA80" s="12">
        <f t="shared" si="20"/>
        <v>0</v>
      </c>
    </row>
    <row r="81" spans="1:53" s="1" customFormat="1" ht="48.75" customHeight="1">
      <c r="A81" s="32" t="s">
        <v>87</v>
      </c>
      <c r="B81" s="26" t="s">
        <v>37</v>
      </c>
      <c r="C81" s="9">
        <v>1</v>
      </c>
      <c r="D81" s="8">
        <v>1</v>
      </c>
      <c r="E81" s="8"/>
      <c r="F81" s="8">
        <v>1</v>
      </c>
      <c r="G81" s="8">
        <v>1</v>
      </c>
      <c r="H81" s="8">
        <v>1</v>
      </c>
      <c r="I81" s="8">
        <v>1</v>
      </c>
      <c r="J81" s="8">
        <v>1</v>
      </c>
      <c r="K81" s="8">
        <v>1</v>
      </c>
      <c r="L81" s="8">
        <v>1</v>
      </c>
      <c r="M81" s="8">
        <v>1</v>
      </c>
      <c r="N81" s="8">
        <v>1</v>
      </c>
      <c r="O81" s="8">
        <v>2</v>
      </c>
      <c r="P81" s="8">
        <v>1</v>
      </c>
      <c r="Q81" s="8">
        <v>2</v>
      </c>
      <c r="R81" s="8">
        <v>1</v>
      </c>
      <c r="S81" s="8">
        <v>2</v>
      </c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19"/>
      <c r="AQ81" s="13">
        <v>12</v>
      </c>
      <c r="AR81" s="13">
        <v>2</v>
      </c>
      <c r="AS81" s="13">
        <v>1</v>
      </c>
      <c r="AT81" s="13"/>
      <c r="AU81" s="13"/>
      <c r="AV81" s="13">
        <f t="shared" si="19"/>
        <v>15</v>
      </c>
      <c r="AW81" s="12">
        <f t="shared" si="20"/>
        <v>0.8</v>
      </c>
      <c r="AX81" s="12">
        <f t="shared" si="20"/>
        <v>0.13333333333333333</v>
      </c>
      <c r="AY81" s="12">
        <f t="shared" si="20"/>
        <v>0.06666666666666667</v>
      </c>
      <c r="AZ81" s="12">
        <f t="shared" si="20"/>
        <v>0</v>
      </c>
      <c r="BA81" s="12">
        <f t="shared" si="20"/>
        <v>0</v>
      </c>
    </row>
    <row r="82" spans="1:53" s="1" customFormat="1" ht="48.75" customHeight="1">
      <c r="A82" s="32"/>
      <c r="B82" s="26" t="s">
        <v>2</v>
      </c>
      <c r="C82" s="9">
        <v>1</v>
      </c>
      <c r="D82" s="8">
        <v>1</v>
      </c>
      <c r="E82" s="8"/>
      <c r="F82" s="8">
        <v>1</v>
      </c>
      <c r="G82" s="8">
        <v>1</v>
      </c>
      <c r="H82" s="8">
        <v>1</v>
      </c>
      <c r="I82" s="8">
        <v>1</v>
      </c>
      <c r="J82" s="8">
        <v>1</v>
      </c>
      <c r="K82" s="8">
        <v>1</v>
      </c>
      <c r="L82" s="8">
        <v>1</v>
      </c>
      <c r="M82" s="8">
        <v>1</v>
      </c>
      <c r="N82" s="8">
        <v>1</v>
      </c>
      <c r="O82" s="8">
        <v>2</v>
      </c>
      <c r="P82" s="8">
        <v>1</v>
      </c>
      <c r="Q82" s="8">
        <v>2</v>
      </c>
      <c r="R82" s="8">
        <v>2</v>
      </c>
      <c r="S82" s="8">
        <v>3</v>
      </c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19"/>
      <c r="AQ82" s="13">
        <v>11</v>
      </c>
      <c r="AR82" s="13">
        <v>2</v>
      </c>
      <c r="AS82" s="13">
        <v>1</v>
      </c>
      <c r="AT82" s="13">
        <v>1</v>
      </c>
      <c r="AU82" s="13"/>
      <c r="AV82" s="13">
        <f t="shared" si="19"/>
        <v>15</v>
      </c>
      <c r="AW82" s="12">
        <f t="shared" si="20"/>
        <v>0.7333333333333333</v>
      </c>
      <c r="AX82" s="12">
        <f t="shared" si="20"/>
        <v>0.13333333333333333</v>
      </c>
      <c r="AY82" s="12">
        <f t="shared" si="20"/>
        <v>0.06666666666666667</v>
      </c>
      <c r="AZ82" s="12">
        <f>AT82/$AV82</f>
        <v>0.06666666666666667</v>
      </c>
      <c r="BA82" s="12">
        <f t="shared" si="20"/>
        <v>0</v>
      </c>
    </row>
    <row r="83" spans="1:53" s="1" customFormat="1" ht="48.75" customHeight="1">
      <c r="A83" s="32"/>
      <c r="B83" s="26" t="s">
        <v>85</v>
      </c>
      <c r="C83" s="9">
        <v>1</v>
      </c>
      <c r="D83" s="8">
        <v>1</v>
      </c>
      <c r="E83" s="8"/>
      <c r="F83" s="8">
        <v>1</v>
      </c>
      <c r="G83" s="8">
        <v>1</v>
      </c>
      <c r="H83" s="8">
        <v>1</v>
      </c>
      <c r="I83" s="8">
        <v>1</v>
      </c>
      <c r="J83" s="8">
        <v>1</v>
      </c>
      <c r="K83" s="8">
        <v>1</v>
      </c>
      <c r="L83" s="8">
        <v>1</v>
      </c>
      <c r="M83" s="8">
        <v>1</v>
      </c>
      <c r="N83" s="8">
        <v>1</v>
      </c>
      <c r="O83" s="8">
        <v>2</v>
      </c>
      <c r="P83" s="8">
        <v>1</v>
      </c>
      <c r="Q83" s="8">
        <v>2</v>
      </c>
      <c r="R83" s="8">
        <v>3</v>
      </c>
      <c r="S83" s="8">
        <v>2</v>
      </c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19"/>
      <c r="AQ83" s="13">
        <v>11</v>
      </c>
      <c r="AR83" s="13">
        <v>2</v>
      </c>
      <c r="AS83" s="13">
        <v>1</v>
      </c>
      <c r="AT83" s="13"/>
      <c r="AU83" s="13"/>
      <c r="AV83" s="13">
        <f t="shared" si="19"/>
        <v>14</v>
      </c>
      <c r="AW83" s="12">
        <f t="shared" si="20"/>
        <v>0.7857142857142857</v>
      </c>
      <c r="AX83" s="12">
        <f t="shared" si="20"/>
        <v>0.14285714285714285</v>
      </c>
      <c r="AY83" s="12">
        <f t="shared" si="20"/>
        <v>0.07142857142857142</v>
      </c>
      <c r="AZ83" s="12">
        <f>AT83/$AV83</f>
        <v>0</v>
      </c>
      <c r="BA83" s="12">
        <f t="shared" si="20"/>
        <v>0</v>
      </c>
    </row>
    <row r="84" spans="1:53" s="1" customFormat="1" ht="48.75" customHeight="1">
      <c r="A84" s="32"/>
      <c r="B84" s="26" t="s">
        <v>47</v>
      </c>
      <c r="C84" s="9">
        <v>1</v>
      </c>
      <c r="D84" s="8">
        <v>1</v>
      </c>
      <c r="E84" s="8"/>
      <c r="F84" s="8">
        <v>1</v>
      </c>
      <c r="G84" s="8">
        <v>1</v>
      </c>
      <c r="H84" s="8">
        <v>1</v>
      </c>
      <c r="I84" s="8">
        <v>1</v>
      </c>
      <c r="J84" s="8">
        <v>1</v>
      </c>
      <c r="K84" s="8">
        <v>1</v>
      </c>
      <c r="L84" s="8">
        <v>1</v>
      </c>
      <c r="M84" s="8">
        <v>1</v>
      </c>
      <c r="N84" s="8">
        <v>1</v>
      </c>
      <c r="O84" s="8">
        <v>2</v>
      </c>
      <c r="P84" s="8">
        <v>1</v>
      </c>
      <c r="Q84" s="8">
        <v>2</v>
      </c>
      <c r="R84" s="8">
        <v>1</v>
      </c>
      <c r="S84" s="8">
        <v>2</v>
      </c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19"/>
      <c r="AQ84" s="13">
        <v>11</v>
      </c>
      <c r="AR84" s="13">
        <v>2</v>
      </c>
      <c r="AS84" s="13">
        <v>2</v>
      </c>
      <c r="AT84" s="13"/>
      <c r="AU84" s="13"/>
      <c r="AV84" s="13">
        <f t="shared" si="19"/>
        <v>15</v>
      </c>
      <c r="AW84" s="12">
        <f t="shared" si="20"/>
        <v>0.7333333333333333</v>
      </c>
      <c r="AX84" s="12">
        <f t="shared" si="20"/>
        <v>0.13333333333333333</v>
      </c>
      <c r="AY84" s="12">
        <f t="shared" si="20"/>
        <v>0.13333333333333333</v>
      </c>
      <c r="AZ84" s="12">
        <f>AT84/$AV84</f>
        <v>0</v>
      </c>
      <c r="BA84" s="12">
        <f t="shared" si="20"/>
        <v>0</v>
      </c>
    </row>
    <row r="85" spans="1:53" s="1" customFormat="1" ht="48.75" customHeight="1">
      <c r="A85" s="32" t="s">
        <v>39</v>
      </c>
      <c r="B85" s="26" t="s">
        <v>12</v>
      </c>
      <c r="C85" s="9">
        <v>1</v>
      </c>
      <c r="D85" s="8">
        <v>1</v>
      </c>
      <c r="E85" s="8"/>
      <c r="F85" s="8">
        <v>1</v>
      </c>
      <c r="G85" s="8">
        <v>1</v>
      </c>
      <c r="H85" s="8">
        <v>1</v>
      </c>
      <c r="I85" s="8">
        <v>1</v>
      </c>
      <c r="J85" s="8">
        <v>1</v>
      </c>
      <c r="K85" s="8">
        <v>1</v>
      </c>
      <c r="L85" s="8">
        <v>1</v>
      </c>
      <c r="M85" s="8">
        <v>1</v>
      </c>
      <c r="N85" s="8">
        <v>1</v>
      </c>
      <c r="O85" s="8">
        <v>2</v>
      </c>
      <c r="P85" s="8">
        <v>1</v>
      </c>
      <c r="Q85" s="8">
        <v>2</v>
      </c>
      <c r="R85" s="8">
        <v>1</v>
      </c>
      <c r="S85" s="8">
        <v>2</v>
      </c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19"/>
      <c r="AQ85" s="13">
        <v>12</v>
      </c>
      <c r="AR85" s="13">
        <v>2</v>
      </c>
      <c r="AS85" s="13">
        <v>0</v>
      </c>
      <c r="AT85" s="13">
        <v>1</v>
      </c>
      <c r="AU85" s="13"/>
      <c r="AV85" s="13">
        <f t="shared" si="19"/>
        <v>15</v>
      </c>
      <c r="AW85" s="12">
        <f t="shared" si="20"/>
        <v>0.8</v>
      </c>
      <c r="AX85" s="12">
        <f t="shared" si="20"/>
        <v>0.13333333333333333</v>
      </c>
      <c r="AY85" s="12">
        <f t="shared" si="20"/>
        <v>0</v>
      </c>
      <c r="AZ85" s="12">
        <f t="shared" si="20"/>
        <v>0.06666666666666667</v>
      </c>
      <c r="BA85" s="12">
        <f t="shared" si="20"/>
        <v>0</v>
      </c>
    </row>
    <row r="86" spans="1:53" s="1" customFormat="1" ht="48.75" customHeight="1">
      <c r="A86" s="32" t="s">
        <v>81</v>
      </c>
      <c r="B86" s="26" t="s">
        <v>42</v>
      </c>
      <c r="C86" s="9">
        <v>1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  <c r="J86" s="9">
        <v>1</v>
      </c>
      <c r="K86" s="9">
        <v>1</v>
      </c>
      <c r="L86" s="9">
        <v>1</v>
      </c>
      <c r="M86" s="9">
        <v>1</v>
      </c>
      <c r="N86" s="9">
        <v>1</v>
      </c>
      <c r="O86" s="9">
        <v>1</v>
      </c>
      <c r="P86" s="9">
        <v>1</v>
      </c>
      <c r="Q86" s="9">
        <v>1</v>
      </c>
      <c r="R86" s="9">
        <v>1</v>
      </c>
      <c r="S86" s="9">
        <v>1</v>
      </c>
      <c r="T86" s="9">
        <v>1</v>
      </c>
      <c r="U86" s="9">
        <v>1</v>
      </c>
      <c r="V86" s="9">
        <v>1</v>
      </c>
      <c r="W86" s="9">
        <v>1</v>
      </c>
      <c r="X86" s="9">
        <v>1</v>
      </c>
      <c r="Y86" s="9">
        <v>1</v>
      </c>
      <c r="Z86" s="9">
        <v>2</v>
      </c>
      <c r="AA86" s="9">
        <v>1</v>
      </c>
      <c r="AB86" s="9">
        <v>2</v>
      </c>
      <c r="AC86" s="9">
        <v>2</v>
      </c>
      <c r="AD86" s="8">
        <v>1</v>
      </c>
      <c r="AE86" s="8">
        <v>1</v>
      </c>
      <c r="AF86" s="8">
        <v>1</v>
      </c>
      <c r="AG86" s="8">
        <v>3</v>
      </c>
      <c r="AH86" s="8">
        <v>1</v>
      </c>
      <c r="AI86" s="8">
        <v>1</v>
      </c>
      <c r="AJ86" s="8">
        <v>2</v>
      </c>
      <c r="AK86" s="8">
        <v>2</v>
      </c>
      <c r="AL86" s="8">
        <v>2</v>
      </c>
      <c r="AM86" s="8">
        <v>2</v>
      </c>
      <c r="AN86" s="8">
        <v>1</v>
      </c>
      <c r="AO86" s="8">
        <v>2</v>
      </c>
      <c r="AP86" s="19">
        <v>1</v>
      </c>
      <c r="AQ86" s="13">
        <v>14</v>
      </c>
      <c r="AR86" s="13">
        <v>4</v>
      </c>
      <c r="AS86" s="13"/>
      <c r="AT86" s="13"/>
      <c r="AU86" s="13"/>
      <c r="AV86" s="13">
        <f>SUM(AQ86:AU86)</f>
        <v>18</v>
      </c>
      <c r="AW86" s="12">
        <f>AQ86/$AV86</f>
        <v>0.7777777777777778</v>
      </c>
      <c r="AX86" s="12">
        <f>AR86/$AV86</f>
        <v>0.2222222222222222</v>
      </c>
      <c r="AY86" s="12">
        <f>AS86/$AV86</f>
        <v>0</v>
      </c>
      <c r="AZ86" s="12">
        <f>AT86/$AV86</f>
        <v>0</v>
      </c>
      <c r="BA86" s="12">
        <f>AU86/$AV86</f>
        <v>0</v>
      </c>
    </row>
    <row r="87" spans="1:53" s="1" customFormat="1" ht="48.75" customHeight="1">
      <c r="A87" s="32"/>
      <c r="B87" s="26" t="s">
        <v>4</v>
      </c>
      <c r="C87" s="9">
        <v>1</v>
      </c>
      <c r="D87" s="9">
        <v>1</v>
      </c>
      <c r="E87" s="9">
        <v>1</v>
      </c>
      <c r="F87" s="9">
        <v>1</v>
      </c>
      <c r="G87" s="9">
        <v>1</v>
      </c>
      <c r="H87" s="9">
        <v>1</v>
      </c>
      <c r="I87" s="9">
        <v>1</v>
      </c>
      <c r="J87" s="9">
        <v>1</v>
      </c>
      <c r="K87" s="9">
        <v>1</v>
      </c>
      <c r="L87" s="9">
        <v>1</v>
      </c>
      <c r="M87" s="9">
        <v>1</v>
      </c>
      <c r="N87" s="9">
        <v>1</v>
      </c>
      <c r="O87" s="9">
        <v>1</v>
      </c>
      <c r="P87" s="9">
        <v>1</v>
      </c>
      <c r="Q87" s="9">
        <v>1</v>
      </c>
      <c r="R87" s="9">
        <v>1</v>
      </c>
      <c r="S87" s="9">
        <v>1</v>
      </c>
      <c r="T87" s="9">
        <v>1</v>
      </c>
      <c r="U87" s="9">
        <v>1</v>
      </c>
      <c r="V87" s="9">
        <v>1</v>
      </c>
      <c r="W87" s="9">
        <v>1</v>
      </c>
      <c r="X87" s="9">
        <v>1</v>
      </c>
      <c r="Y87" s="9">
        <v>1</v>
      </c>
      <c r="Z87" s="9">
        <v>2</v>
      </c>
      <c r="AA87" s="9">
        <v>1</v>
      </c>
      <c r="AB87" s="9">
        <v>3</v>
      </c>
      <c r="AC87" s="9">
        <v>2</v>
      </c>
      <c r="AD87" s="8">
        <v>1</v>
      </c>
      <c r="AE87" s="8">
        <v>1</v>
      </c>
      <c r="AF87" s="8">
        <v>1</v>
      </c>
      <c r="AG87" s="8">
        <v>1</v>
      </c>
      <c r="AH87" s="8">
        <v>2</v>
      </c>
      <c r="AI87" s="8">
        <v>2</v>
      </c>
      <c r="AJ87" s="8">
        <v>2</v>
      </c>
      <c r="AK87" s="8">
        <v>3</v>
      </c>
      <c r="AL87" s="8">
        <v>1</v>
      </c>
      <c r="AM87" s="8">
        <v>1</v>
      </c>
      <c r="AN87" s="8">
        <v>1</v>
      </c>
      <c r="AO87" s="8"/>
      <c r="AP87" s="19">
        <v>2</v>
      </c>
      <c r="AQ87" s="13">
        <v>13</v>
      </c>
      <c r="AR87" s="13">
        <v>5</v>
      </c>
      <c r="AS87" s="13"/>
      <c r="AT87" s="13"/>
      <c r="AU87" s="13"/>
      <c r="AV87" s="13">
        <f aca="true" t="shared" si="21" ref="AV87:AV95">SUM(AQ87:AU87)</f>
        <v>18</v>
      </c>
      <c r="AW87" s="12">
        <f aca="true" t="shared" si="22" ref="AW87:BA95">AQ87/$AV87</f>
        <v>0.7222222222222222</v>
      </c>
      <c r="AX87" s="12">
        <f t="shared" si="22"/>
        <v>0.2777777777777778</v>
      </c>
      <c r="AY87" s="12">
        <f t="shared" si="22"/>
        <v>0</v>
      </c>
      <c r="AZ87" s="12">
        <f t="shared" si="22"/>
        <v>0</v>
      </c>
      <c r="BA87" s="12">
        <f t="shared" si="22"/>
        <v>0</v>
      </c>
    </row>
    <row r="88" spans="1:53" s="1" customFormat="1" ht="48.75" customHeight="1">
      <c r="A88" s="32"/>
      <c r="B88" s="26" t="s">
        <v>3</v>
      </c>
      <c r="C88" s="9">
        <v>1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  <c r="J88" s="9">
        <v>1</v>
      </c>
      <c r="K88" s="9">
        <v>1</v>
      </c>
      <c r="L88" s="9">
        <v>1</v>
      </c>
      <c r="M88" s="9">
        <v>1</v>
      </c>
      <c r="N88" s="9">
        <v>1</v>
      </c>
      <c r="O88" s="9">
        <v>1</v>
      </c>
      <c r="P88" s="9">
        <v>1</v>
      </c>
      <c r="Q88" s="9">
        <v>1</v>
      </c>
      <c r="R88" s="9">
        <v>1</v>
      </c>
      <c r="S88" s="9">
        <v>1</v>
      </c>
      <c r="T88" s="9">
        <v>1</v>
      </c>
      <c r="U88" s="9">
        <v>1</v>
      </c>
      <c r="V88" s="9">
        <v>1</v>
      </c>
      <c r="W88" s="9">
        <v>1</v>
      </c>
      <c r="X88" s="9">
        <v>1</v>
      </c>
      <c r="Y88" s="9">
        <v>1</v>
      </c>
      <c r="Z88" s="9">
        <v>2</v>
      </c>
      <c r="AA88" s="9">
        <v>1</v>
      </c>
      <c r="AB88" s="9">
        <v>2</v>
      </c>
      <c r="AC88" s="9">
        <v>2</v>
      </c>
      <c r="AD88" s="8">
        <v>1</v>
      </c>
      <c r="AE88" s="8">
        <v>1</v>
      </c>
      <c r="AF88" s="8">
        <v>1</v>
      </c>
      <c r="AG88" s="8">
        <v>1</v>
      </c>
      <c r="AH88" s="8">
        <v>2</v>
      </c>
      <c r="AI88" s="8">
        <v>2</v>
      </c>
      <c r="AJ88" s="8">
        <v>2</v>
      </c>
      <c r="AK88" s="8">
        <v>2</v>
      </c>
      <c r="AL88" s="8">
        <v>1</v>
      </c>
      <c r="AM88" s="8">
        <v>2</v>
      </c>
      <c r="AN88" s="8">
        <v>1</v>
      </c>
      <c r="AO88" s="8">
        <v>1</v>
      </c>
      <c r="AP88" s="19">
        <v>1</v>
      </c>
      <c r="AQ88" s="13">
        <v>15</v>
      </c>
      <c r="AR88" s="13">
        <v>3</v>
      </c>
      <c r="AS88" s="13"/>
      <c r="AT88" s="13"/>
      <c r="AU88" s="13"/>
      <c r="AV88" s="13">
        <f t="shared" si="21"/>
        <v>18</v>
      </c>
      <c r="AW88" s="12">
        <f t="shared" si="22"/>
        <v>0.8333333333333334</v>
      </c>
      <c r="AX88" s="12">
        <f t="shared" si="22"/>
        <v>0.16666666666666666</v>
      </c>
      <c r="AY88" s="12">
        <f t="shared" si="22"/>
        <v>0</v>
      </c>
      <c r="AZ88" s="12">
        <f t="shared" si="22"/>
        <v>0</v>
      </c>
      <c r="BA88" s="12">
        <f t="shared" si="22"/>
        <v>0</v>
      </c>
    </row>
    <row r="89" spans="1:53" s="1" customFormat="1" ht="48.75" customHeight="1">
      <c r="A89" s="32"/>
      <c r="B89" s="26" t="s">
        <v>5</v>
      </c>
      <c r="C89" s="9">
        <v>1</v>
      </c>
      <c r="D89" s="9">
        <v>1</v>
      </c>
      <c r="E89" s="9">
        <v>1</v>
      </c>
      <c r="F89" s="9">
        <v>1</v>
      </c>
      <c r="G89" s="9">
        <v>1</v>
      </c>
      <c r="H89" s="9">
        <v>1</v>
      </c>
      <c r="I89" s="9">
        <v>1</v>
      </c>
      <c r="J89" s="9">
        <v>1</v>
      </c>
      <c r="K89" s="9">
        <v>1</v>
      </c>
      <c r="L89" s="9">
        <v>1</v>
      </c>
      <c r="M89" s="9">
        <v>1</v>
      </c>
      <c r="N89" s="9">
        <v>1</v>
      </c>
      <c r="O89" s="9">
        <v>1</v>
      </c>
      <c r="P89" s="9">
        <v>1</v>
      </c>
      <c r="Q89" s="9">
        <v>1</v>
      </c>
      <c r="R89" s="9">
        <v>1</v>
      </c>
      <c r="S89" s="9">
        <v>1</v>
      </c>
      <c r="T89" s="9">
        <v>1</v>
      </c>
      <c r="U89" s="9">
        <v>1</v>
      </c>
      <c r="V89" s="9">
        <v>1</v>
      </c>
      <c r="W89" s="9">
        <v>1</v>
      </c>
      <c r="X89" s="9">
        <v>1</v>
      </c>
      <c r="Y89" s="9">
        <v>1</v>
      </c>
      <c r="Z89" s="9">
        <v>2</v>
      </c>
      <c r="AA89" s="9">
        <v>1</v>
      </c>
      <c r="AB89" s="9">
        <v>1</v>
      </c>
      <c r="AC89" s="9">
        <v>1</v>
      </c>
      <c r="AD89" s="8">
        <v>1</v>
      </c>
      <c r="AE89" s="8">
        <v>1</v>
      </c>
      <c r="AF89" s="8">
        <v>1</v>
      </c>
      <c r="AG89" s="8">
        <v>2</v>
      </c>
      <c r="AH89" s="8">
        <v>1</v>
      </c>
      <c r="AI89" s="8">
        <v>1</v>
      </c>
      <c r="AJ89" s="8">
        <v>2</v>
      </c>
      <c r="AK89" s="8">
        <v>2</v>
      </c>
      <c r="AL89" s="8">
        <v>2</v>
      </c>
      <c r="AM89" s="8">
        <v>1</v>
      </c>
      <c r="AN89" s="8">
        <v>1</v>
      </c>
      <c r="AO89" s="8">
        <v>2</v>
      </c>
      <c r="AP89" s="19">
        <v>1</v>
      </c>
      <c r="AQ89" s="13">
        <v>16</v>
      </c>
      <c r="AR89" s="13">
        <v>2</v>
      </c>
      <c r="AS89" s="13"/>
      <c r="AT89" s="13"/>
      <c r="AU89" s="13"/>
      <c r="AV89" s="13">
        <f t="shared" si="21"/>
        <v>18</v>
      </c>
      <c r="AW89" s="12">
        <f t="shared" si="22"/>
        <v>0.8888888888888888</v>
      </c>
      <c r="AX89" s="12">
        <f t="shared" si="22"/>
        <v>0.1111111111111111</v>
      </c>
      <c r="AY89" s="12">
        <f t="shared" si="22"/>
        <v>0</v>
      </c>
      <c r="AZ89" s="12">
        <f t="shared" si="22"/>
        <v>0</v>
      </c>
      <c r="BA89" s="12">
        <f t="shared" si="22"/>
        <v>0</v>
      </c>
    </row>
    <row r="90" spans="1:53" s="1" customFormat="1" ht="48.75" customHeight="1">
      <c r="A90" s="32"/>
      <c r="B90" s="26" t="s">
        <v>36</v>
      </c>
      <c r="C90" s="9">
        <v>1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  <c r="J90" s="9">
        <v>1</v>
      </c>
      <c r="K90" s="9">
        <v>1</v>
      </c>
      <c r="L90" s="9">
        <v>1</v>
      </c>
      <c r="M90" s="9">
        <v>1</v>
      </c>
      <c r="N90" s="9">
        <v>1</v>
      </c>
      <c r="O90" s="9">
        <v>1</v>
      </c>
      <c r="P90" s="9">
        <v>1</v>
      </c>
      <c r="Q90" s="9">
        <v>1</v>
      </c>
      <c r="R90" s="9">
        <v>1</v>
      </c>
      <c r="S90" s="9">
        <v>1</v>
      </c>
      <c r="T90" s="9">
        <v>1</v>
      </c>
      <c r="U90" s="9">
        <v>1</v>
      </c>
      <c r="V90" s="9">
        <v>1</v>
      </c>
      <c r="W90" s="9">
        <v>1</v>
      </c>
      <c r="X90" s="9">
        <v>1</v>
      </c>
      <c r="Y90" s="9">
        <v>1</v>
      </c>
      <c r="Z90" s="9">
        <v>2</v>
      </c>
      <c r="AA90" s="9">
        <v>1</v>
      </c>
      <c r="AB90" s="9">
        <v>3</v>
      </c>
      <c r="AC90" s="9">
        <v>2</v>
      </c>
      <c r="AD90" s="8">
        <v>1</v>
      </c>
      <c r="AE90" s="8">
        <v>1</v>
      </c>
      <c r="AF90" s="8">
        <v>1</v>
      </c>
      <c r="AG90" s="8">
        <v>3</v>
      </c>
      <c r="AH90" s="8">
        <v>1</v>
      </c>
      <c r="AI90" s="8">
        <v>1</v>
      </c>
      <c r="AJ90" s="8">
        <v>3</v>
      </c>
      <c r="AK90" s="8">
        <v>3</v>
      </c>
      <c r="AL90" s="8">
        <v>3</v>
      </c>
      <c r="AM90" s="8">
        <v>1</v>
      </c>
      <c r="AN90" s="8">
        <v>1</v>
      </c>
      <c r="AO90" s="8">
        <v>1</v>
      </c>
      <c r="AP90" s="19">
        <v>1</v>
      </c>
      <c r="AQ90" s="13">
        <v>13</v>
      </c>
      <c r="AR90" s="13">
        <v>2</v>
      </c>
      <c r="AS90" s="13">
        <v>3</v>
      </c>
      <c r="AT90" s="13"/>
      <c r="AU90" s="13"/>
      <c r="AV90" s="13">
        <f t="shared" si="21"/>
        <v>18</v>
      </c>
      <c r="AW90" s="12">
        <f t="shared" si="22"/>
        <v>0.7222222222222222</v>
      </c>
      <c r="AX90" s="12">
        <f t="shared" si="22"/>
        <v>0.1111111111111111</v>
      </c>
      <c r="AY90" s="12">
        <f t="shared" si="22"/>
        <v>0.16666666666666666</v>
      </c>
      <c r="AZ90" s="12">
        <f t="shared" si="22"/>
        <v>0</v>
      </c>
      <c r="BA90" s="12">
        <f t="shared" si="22"/>
        <v>0</v>
      </c>
    </row>
    <row r="91" spans="1:53" s="1" customFormat="1" ht="48.75" customHeight="1">
      <c r="A91" s="32" t="s">
        <v>38</v>
      </c>
      <c r="B91" s="26" t="s">
        <v>37</v>
      </c>
      <c r="C91" s="9">
        <v>1</v>
      </c>
      <c r="D91" s="9">
        <v>1</v>
      </c>
      <c r="E91" s="9">
        <v>1</v>
      </c>
      <c r="F91" s="9">
        <v>1</v>
      </c>
      <c r="G91" s="9">
        <v>1</v>
      </c>
      <c r="H91" s="9">
        <v>1</v>
      </c>
      <c r="I91" s="9">
        <v>1</v>
      </c>
      <c r="J91" s="9">
        <v>1</v>
      </c>
      <c r="K91" s="9">
        <v>1</v>
      </c>
      <c r="L91" s="9">
        <v>1</v>
      </c>
      <c r="M91" s="9">
        <v>1</v>
      </c>
      <c r="N91" s="9">
        <v>1</v>
      </c>
      <c r="O91" s="9">
        <v>1</v>
      </c>
      <c r="P91" s="9">
        <v>1</v>
      </c>
      <c r="Q91" s="9">
        <v>1</v>
      </c>
      <c r="R91" s="9">
        <v>1</v>
      </c>
      <c r="S91" s="9">
        <v>1</v>
      </c>
      <c r="T91" s="9">
        <v>1</v>
      </c>
      <c r="U91" s="9">
        <v>1</v>
      </c>
      <c r="V91" s="9">
        <v>1</v>
      </c>
      <c r="W91" s="9">
        <v>1</v>
      </c>
      <c r="X91" s="9">
        <v>1</v>
      </c>
      <c r="Y91" s="9">
        <v>1</v>
      </c>
      <c r="Z91" s="9">
        <v>2</v>
      </c>
      <c r="AA91" s="9">
        <v>1</v>
      </c>
      <c r="AB91" s="9">
        <v>2</v>
      </c>
      <c r="AC91" s="9">
        <v>1</v>
      </c>
      <c r="AD91" s="8">
        <v>2</v>
      </c>
      <c r="AE91" s="8">
        <v>1</v>
      </c>
      <c r="AF91" s="8">
        <v>1</v>
      </c>
      <c r="AG91" s="8">
        <v>3</v>
      </c>
      <c r="AH91" s="8">
        <v>2</v>
      </c>
      <c r="AI91" s="8">
        <v>2</v>
      </c>
      <c r="AJ91" s="8">
        <v>2</v>
      </c>
      <c r="AK91" s="8">
        <v>2</v>
      </c>
      <c r="AL91" s="8">
        <v>1</v>
      </c>
      <c r="AM91" s="8">
        <v>1</v>
      </c>
      <c r="AN91" s="8">
        <v>2</v>
      </c>
      <c r="AO91" s="8">
        <v>1</v>
      </c>
      <c r="AP91" s="19">
        <v>1</v>
      </c>
      <c r="AQ91" s="13">
        <v>15</v>
      </c>
      <c r="AR91" s="13">
        <v>3</v>
      </c>
      <c r="AS91" s="13"/>
      <c r="AT91" s="13"/>
      <c r="AU91" s="13"/>
      <c r="AV91" s="13">
        <f t="shared" si="21"/>
        <v>18</v>
      </c>
      <c r="AW91" s="12">
        <f t="shared" si="22"/>
        <v>0.8333333333333334</v>
      </c>
      <c r="AX91" s="12">
        <f t="shared" si="22"/>
        <v>0.16666666666666666</v>
      </c>
      <c r="AY91" s="12">
        <f t="shared" si="22"/>
        <v>0</v>
      </c>
      <c r="AZ91" s="12">
        <f t="shared" si="22"/>
        <v>0</v>
      </c>
      <c r="BA91" s="12">
        <f t="shared" si="22"/>
        <v>0</v>
      </c>
    </row>
    <row r="92" spans="1:53" s="1" customFormat="1" ht="48.75" customHeight="1">
      <c r="A92" s="32"/>
      <c r="B92" s="26" t="s">
        <v>2</v>
      </c>
      <c r="C92" s="9">
        <v>1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  <c r="J92" s="9">
        <v>1</v>
      </c>
      <c r="K92" s="9">
        <v>1</v>
      </c>
      <c r="L92" s="9">
        <v>1</v>
      </c>
      <c r="M92" s="9">
        <v>1</v>
      </c>
      <c r="N92" s="9">
        <v>1</v>
      </c>
      <c r="O92" s="9">
        <v>1</v>
      </c>
      <c r="P92" s="9">
        <v>1</v>
      </c>
      <c r="Q92" s="9">
        <v>1</v>
      </c>
      <c r="R92" s="9">
        <v>1</v>
      </c>
      <c r="S92" s="9">
        <v>1</v>
      </c>
      <c r="T92" s="9">
        <v>1</v>
      </c>
      <c r="U92" s="9">
        <v>1</v>
      </c>
      <c r="V92" s="9">
        <v>1</v>
      </c>
      <c r="W92" s="9">
        <v>1</v>
      </c>
      <c r="X92" s="9">
        <v>1</v>
      </c>
      <c r="Y92" s="9">
        <v>1</v>
      </c>
      <c r="Z92" s="9">
        <v>2</v>
      </c>
      <c r="AA92" s="9">
        <v>1</v>
      </c>
      <c r="AB92" s="9">
        <v>2</v>
      </c>
      <c r="AC92" s="9">
        <v>2</v>
      </c>
      <c r="AD92" s="8">
        <v>2</v>
      </c>
      <c r="AE92" s="8">
        <v>1</v>
      </c>
      <c r="AF92" s="8">
        <v>1</v>
      </c>
      <c r="AG92" s="8">
        <v>2</v>
      </c>
      <c r="AH92" s="8">
        <v>2</v>
      </c>
      <c r="AI92" s="8">
        <v>2</v>
      </c>
      <c r="AJ92" s="8">
        <v>2</v>
      </c>
      <c r="AK92" s="8">
        <v>2</v>
      </c>
      <c r="AL92" s="8">
        <v>1</v>
      </c>
      <c r="AM92" s="8">
        <v>1</v>
      </c>
      <c r="AN92" s="8">
        <v>2</v>
      </c>
      <c r="AO92" s="8">
        <v>1</v>
      </c>
      <c r="AP92" s="19">
        <v>1</v>
      </c>
      <c r="AQ92" s="13">
        <v>15</v>
      </c>
      <c r="AR92" s="13">
        <v>3</v>
      </c>
      <c r="AS92" s="13"/>
      <c r="AT92" s="13"/>
      <c r="AU92" s="13"/>
      <c r="AV92" s="13">
        <f t="shared" si="21"/>
        <v>18</v>
      </c>
      <c r="AW92" s="12">
        <f t="shared" si="22"/>
        <v>0.8333333333333334</v>
      </c>
      <c r="AX92" s="12">
        <f t="shared" si="22"/>
        <v>0.16666666666666666</v>
      </c>
      <c r="AY92" s="12">
        <f t="shared" si="22"/>
        <v>0</v>
      </c>
      <c r="AZ92" s="12">
        <f>AT92/$AV92</f>
        <v>0</v>
      </c>
      <c r="BA92" s="12">
        <f t="shared" si="22"/>
        <v>0</v>
      </c>
    </row>
    <row r="93" spans="1:53" s="1" customFormat="1" ht="48.75" customHeight="1">
      <c r="A93" s="32"/>
      <c r="B93" s="26" t="s">
        <v>85</v>
      </c>
      <c r="C93" s="9">
        <v>1</v>
      </c>
      <c r="D93" s="9">
        <v>1</v>
      </c>
      <c r="E93" s="9">
        <v>1</v>
      </c>
      <c r="F93" s="9">
        <v>1</v>
      </c>
      <c r="G93" s="9">
        <v>1</v>
      </c>
      <c r="H93" s="9">
        <v>1</v>
      </c>
      <c r="I93" s="9">
        <v>1</v>
      </c>
      <c r="J93" s="9">
        <v>1</v>
      </c>
      <c r="K93" s="9">
        <v>1</v>
      </c>
      <c r="L93" s="9">
        <v>1</v>
      </c>
      <c r="M93" s="9">
        <v>1</v>
      </c>
      <c r="N93" s="9">
        <v>1</v>
      </c>
      <c r="O93" s="9">
        <v>1</v>
      </c>
      <c r="P93" s="9">
        <v>1</v>
      </c>
      <c r="Q93" s="9">
        <v>1</v>
      </c>
      <c r="R93" s="9">
        <v>1</v>
      </c>
      <c r="S93" s="9">
        <v>1</v>
      </c>
      <c r="T93" s="9">
        <v>1</v>
      </c>
      <c r="U93" s="9">
        <v>1</v>
      </c>
      <c r="V93" s="9">
        <v>1</v>
      </c>
      <c r="W93" s="9">
        <v>1</v>
      </c>
      <c r="X93" s="9">
        <v>1</v>
      </c>
      <c r="Y93" s="9">
        <v>1</v>
      </c>
      <c r="Z93" s="9">
        <v>2</v>
      </c>
      <c r="AA93" s="9">
        <v>1</v>
      </c>
      <c r="AB93" s="9">
        <v>2</v>
      </c>
      <c r="AC93" s="9">
        <v>1</v>
      </c>
      <c r="AD93" s="8">
        <v>2</v>
      </c>
      <c r="AE93" s="8">
        <v>1</v>
      </c>
      <c r="AF93" s="8">
        <v>1</v>
      </c>
      <c r="AG93" s="8">
        <v>3</v>
      </c>
      <c r="AH93" s="8">
        <v>2</v>
      </c>
      <c r="AI93" s="8">
        <v>2</v>
      </c>
      <c r="AJ93" s="8">
        <v>2</v>
      </c>
      <c r="AK93" s="8">
        <v>2</v>
      </c>
      <c r="AL93" s="8">
        <v>1</v>
      </c>
      <c r="AM93" s="8">
        <v>1</v>
      </c>
      <c r="AN93" s="8">
        <v>2</v>
      </c>
      <c r="AO93" s="8">
        <v>1</v>
      </c>
      <c r="AP93" s="19">
        <v>1</v>
      </c>
      <c r="AQ93" s="13">
        <v>15</v>
      </c>
      <c r="AR93" s="13">
        <v>3</v>
      </c>
      <c r="AS93" s="13"/>
      <c r="AT93" s="13"/>
      <c r="AU93" s="13"/>
      <c r="AV93" s="13">
        <f t="shared" si="21"/>
        <v>18</v>
      </c>
      <c r="AW93" s="12">
        <f t="shared" si="22"/>
        <v>0.8333333333333334</v>
      </c>
      <c r="AX93" s="12">
        <f t="shared" si="22"/>
        <v>0.16666666666666666</v>
      </c>
      <c r="AY93" s="12">
        <f t="shared" si="22"/>
        <v>0</v>
      </c>
      <c r="AZ93" s="12">
        <f>AT93/$AV93</f>
        <v>0</v>
      </c>
      <c r="BA93" s="12">
        <f t="shared" si="22"/>
        <v>0</v>
      </c>
    </row>
    <row r="94" spans="1:53" s="1" customFormat="1" ht="48.75" customHeight="1">
      <c r="A94" s="32"/>
      <c r="B94" s="26" t="s">
        <v>47</v>
      </c>
      <c r="C94" s="9">
        <v>1</v>
      </c>
      <c r="D94" s="9">
        <v>1</v>
      </c>
      <c r="E94" s="9">
        <v>1</v>
      </c>
      <c r="F94" s="9">
        <v>1</v>
      </c>
      <c r="G94" s="9">
        <v>1</v>
      </c>
      <c r="H94" s="9">
        <v>1</v>
      </c>
      <c r="I94" s="9">
        <v>1</v>
      </c>
      <c r="J94" s="9">
        <v>1</v>
      </c>
      <c r="K94" s="9">
        <v>1</v>
      </c>
      <c r="L94" s="9">
        <v>1</v>
      </c>
      <c r="M94" s="9">
        <v>1</v>
      </c>
      <c r="N94" s="9">
        <v>1</v>
      </c>
      <c r="O94" s="9">
        <v>1</v>
      </c>
      <c r="P94" s="9">
        <v>1</v>
      </c>
      <c r="Q94" s="9">
        <v>1</v>
      </c>
      <c r="R94" s="9">
        <v>1</v>
      </c>
      <c r="S94" s="9">
        <v>1</v>
      </c>
      <c r="T94" s="9">
        <v>1</v>
      </c>
      <c r="U94" s="9">
        <v>1</v>
      </c>
      <c r="V94" s="9">
        <v>1</v>
      </c>
      <c r="W94" s="9">
        <v>1</v>
      </c>
      <c r="X94" s="9">
        <v>1</v>
      </c>
      <c r="Y94" s="9">
        <v>1</v>
      </c>
      <c r="Z94" s="9">
        <v>2</v>
      </c>
      <c r="AA94" s="9">
        <v>1</v>
      </c>
      <c r="AB94" s="9">
        <v>2</v>
      </c>
      <c r="AC94" s="9">
        <v>1</v>
      </c>
      <c r="AD94" s="8">
        <v>2</v>
      </c>
      <c r="AE94" s="8">
        <v>1</v>
      </c>
      <c r="AF94" s="8">
        <v>1</v>
      </c>
      <c r="AG94" s="8">
        <v>2</v>
      </c>
      <c r="AH94" s="8">
        <v>1</v>
      </c>
      <c r="AI94" s="8">
        <v>2</v>
      </c>
      <c r="AJ94" s="8">
        <v>2</v>
      </c>
      <c r="AK94" s="8">
        <v>2</v>
      </c>
      <c r="AL94" s="8">
        <v>1</v>
      </c>
      <c r="AM94" s="8">
        <v>1</v>
      </c>
      <c r="AN94" s="8">
        <v>2</v>
      </c>
      <c r="AO94" s="8">
        <v>1</v>
      </c>
      <c r="AP94" s="19">
        <v>1</v>
      </c>
      <c r="AQ94" s="13">
        <v>16</v>
      </c>
      <c r="AR94" s="13">
        <v>2</v>
      </c>
      <c r="AS94" s="13"/>
      <c r="AT94" s="13"/>
      <c r="AU94" s="13"/>
      <c r="AV94" s="13">
        <f t="shared" si="21"/>
        <v>18</v>
      </c>
      <c r="AW94" s="12">
        <f t="shared" si="22"/>
        <v>0.8888888888888888</v>
      </c>
      <c r="AX94" s="12">
        <f t="shared" si="22"/>
        <v>0.1111111111111111</v>
      </c>
      <c r="AY94" s="12">
        <f t="shared" si="22"/>
        <v>0</v>
      </c>
      <c r="AZ94" s="12">
        <f>AT94/$AV94</f>
        <v>0</v>
      </c>
      <c r="BA94" s="12">
        <f t="shared" si="22"/>
        <v>0</v>
      </c>
    </row>
    <row r="95" spans="1:53" s="1" customFormat="1" ht="48.75" customHeight="1">
      <c r="A95" s="32" t="s">
        <v>39</v>
      </c>
      <c r="B95" s="26" t="s">
        <v>12</v>
      </c>
      <c r="C95" s="9">
        <v>1</v>
      </c>
      <c r="D95" s="9">
        <v>1</v>
      </c>
      <c r="E95" s="9">
        <v>1</v>
      </c>
      <c r="F95" s="9">
        <v>1</v>
      </c>
      <c r="G95" s="9">
        <v>1</v>
      </c>
      <c r="H95" s="9">
        <v>1</v>
      </c>
      <c r="I95" s="9">
        <v>1</v>
      </c>
      <c r="J95" s="9">
        <v>1</v>
      </c>
      <c r="K95" s="9">
        <v>1</v>
      </c>
      <c r="L95" s="9">
        <v>1</v>
      </c>
      <c r="M95" s="9">
        <v>1</v>
      </c>
      <c r="N95" s="9">
        <v>1</v>
      </c>
      <c r="O95" s="9">
        <v>1</v>
      </c>
      <c r="P95" s="9">
        <v>1</v>
      </c>
      <c r="Q95" s="9">
        <v>1</v>
      </c>
      <c r="R95" s="9">
        <v>1</v>
      </c>
      <c r="S95" s="9">
        <v>1</v>
      </c>
      <c r="T95" s="9">
        <v>1</v>
      </c>
      <c r="U95" s="9">
        <v>1</v>
      </c>
      <c r="V95" s="9">
        <v>1</v>
      </c>
      <c r="W95" s="9">
        <v>1</v>
      </c>
      <c r="X95" s="9">
        <v>1</v>
      </c>
      <c r="Y95" s="9">
        <v>1</v>
      </c>
      <c r="Z95" s="9">
        <v>2</v>
      </c>
      <c r="AA95" s="9">
        <v>1</v>
      </c>
      <c r="AB95" s="9">
        <v>2</v>
      </c>
      <c r="AC95" s="9">
        <v>1</v>
      </c>
      <c r="AD95" s="8">
        <v>2</v>
      </c>
      <c r="AE95" s="8">
        <v>1</v>
      </c>
      <c r="AF95" s="8">
        <v>1</v>
      </c>
      <c r="AG95" s="8">
        <v>2</v>
      </c>
      <c r="AH95" s="8">
        <v>1</v>
      </c>
      <c r="AI95" s="8">
        <v>2</v>
      </c>
      <c r="AJ95" s="8">
        <v>2</v>
      </c>
      <c r="AK95" s="8">
        <v>2</v>
      </c>
      <c r="AL95" s="8">
        <v>1</v>
      </c>
      <c r="AM95" s="8">
        <v>1</v>
      </c>
      <c r="AN95" s="8">
        <v>2</v>
      </c>
      <c r="AO95" s="8">
        <v>1</v>
      </c>
      <c r="AP95" s="19">
        <v>1</v>
      </c>
      <c r="AQ95" s="13">
        <v>14</v>
      </c>
      <c r="AR95" s="13">
        <v>2</v>
      </c>
      <c r="AS95" s="13">
        <v>2</v>
      </c>
      <c r="AT95" s="13"/>
      <c r="AU95" s="13"/>
      <c r="AV95" s="13">
        <f t="shared" si="21"/>
        <v>18</v>
      </c>
      <c r="AW95" s="12">
        <f t="shared" si="22"/>
        <v>0.7777777777777778</v>
      </c>
      <c r="AX95" s="12">
        <f t="shared" si="22"/>
        <v>0.1111111111111111</v>
      </c>
      <c r="AY95" s="12">
        <f t="shared" si="22"/>
        <v>0.1111111111111111</v>
      </c>
      <c r="AZ95" s="12">
        <f t="shared" si="22"/>
        <v>0</v>
      </c>
      <c r="BA95" s="12">
        <f t="shared" si="22"/>
        <v>0</v>
      </c>
    </row>
    <row r="96" spans="1:53" s="1" customFormat="1" ht="48.75" customHeight="1">
      <c r="A96" s="32" t="s">
        <v>41</v>
      </c>
      <c r="B96" s="26" t="s">
        <v>42</v>
      </c>
      <c r="C96" s="9">
        <v>1</v>
      </c>
      <c r="D96" s="8">
        <v>1</v>
      </c>
      <c r="E96" s="8">
        <v>1</v>
      </c>
      <c r="F96" s="8">
        <v>1</v>
      </c>
      <c r="G96" s="8">
        <v>3</v>
      </c>
      <c r="H96" s="8">
        <v>1</v>
      </c>
      <c r="I96" s="8">
        <v>1</v>
      </c>
      <c r="J96" s="8">
        <v>1</v>
      </c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19"/>
      <c r="AQ96" s="13">
        <v>2</v>
      </c>
      <c r="AR96" s="13"/>
      <c r="AS96" s="13"/>
      <c r="AT96" s="13"/>
      <c r="AU96" s="13"/>
      <c r="AV96" s="13">
        <f>SUM(AQ96:AU96)</f>
        <v>2</v>
      </c>
      <c r="AW96" s="12">
        <f>AQ96/$AV96</f>
        <v>1</v>
      </c>
      <c r="AX96" s="12">
        <f>AR96/$AV96</f>
        <v>0</v>
      </c>
      <c r="AY96" s="12">
        <f>AS96/$AV96</f>
        <v>0</v>
      </c>
      <c r="AZ96" s="12">
        <f>AT96/$AV96</f>
        <v>0</v>
      </c>
      <c r="BA96" s="12">
        <f>AU96/$AV96</f>
        <v>0</v>
      </c>
    </row>
    <row r="97" spans="1:53" s="1" customFormat="1" ht="48.75" customHeight="1">
      <c r="A97" s="32"/>
      <c r="B97" s="26" t="s">
        <v>4</v>
      </c>
      <c r="C97" s="9">
        <v>1</v>
      </c>
      <c r="D97" s="8">
        <v>1</v>
      </c>
      <c r="E97" s="8">
        <v>1</v>
      </c>
      <c r="F97" s="8">
        <v>1</v>
      </c>
      <c r="G97" s="8">
        <v>2</v>
      </c>
      <c r="H97" s="8">
        <v>1</v>
      </c>
      <c r="I97" s="8">
        <v>1</v>
      </c>
      <c r="J97" s="8">
        <v>1</v>
      </c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19"/>
      <c r="AQ97" s="13">
        <v>2</v>
      </c>
      <c r="AR97" s="13"/>
      <c r="AS97" s="13"/>
      <c r="AT97" s="13"/>
      <c r="AU97" s="13"/>
      <c r="AV97" s="13">
        <f aca="true" t="shared" si="23" ref="AV97:AV105">SUM(AQ97:AU97)</f>
        <v>2</v>
      </c>
      <c r="AW97" s="12">
        <f aca="true" t="shared" si="24" ref="AW97:BA105">AQ97/$AV97</f>
        <v>1</v>
      </c>
      <c r="AX97" s="12">
        <f t="shared" si="24"/>
        <v>0</v>
      </c>
      <c r="AY97" s="12">
        <f t="shared" si="24"/>
        <v>0</v>
      </c>
      <c r="AZ97" s="12">
        <f t="shared" si="24"/>
        <v>0</v>
      </c>
      <c r="BA97" s="12">
        <f t="shared" si="24"/>
        <v>0</v>
      </c>
    </row>
    <row r="98" spans="1:53" s="1" customFormat="1" ht="48.75" customHeight="1">
      <c r="A98" s="32"/>
      <c r="B98" s="26" t="s">
        <v>3</v>
      </c>
      <c r="C98" s="9">
        <v>1</v>
      </c>
      <c r="D98" s="8">
        <v>1</v>
      </c>
      <c r="E98" s="8">
        <v>1</v>
      </c>
      <c r="F98" s="8">
        <v>1</v>
      </c>
      <c r="G98" s="8">
        <v>4</v>
      </c>
      <c r="H98" s="8">
        <v>1</v>
      </c>
      <c r="I98" s="8">
        <v>1</v>
      </c>
      <c r="J98" s="8">
        <v>1</v>
      </c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19"/>
      <c r="AQ98" s="13">
        <v>2</v>
      </c>
      <c r="AR98" s="13"/>
      <c r="AS98" s="13"/>
      <c r="AT98" s="13"/>
      <c r="AU98" s="13"/>
      <c r="AV98" s="13">
        <f t="shared" si="23"/>
        <v>2</v>
      </c>
      <c r="AW98" s="12">
        <f t="shared" si="24"/>
        <v>1</v>
      </c>
      <c r="AX98" s="12">
        <f t="shared" si="24"/>
        <v>0</v>
      </c>
      <c r="AY98" s="12">
        <f t="shared" si="24"/>
        <v>0</v>
      </c>
      <c r="AZ98" s="12">
        <f t="shared" si="24"/>
        <v>0</v>
      </c>
      <c r="BA98" s="12">
        <f t="shared" si="24"/>
        <v>0</v>
      </c>
    </row>
    <row r="99" spans="1:53" s="1" customFormat="1" ht="48.75" customHeight="1">
      <c r="A99" s="32"/>
      <c r="B99" s="26" t="s">
        <v>5</v>
      </c>
      <c r="C99" s="9">
        <v>1</v>
      </c>
      <c r="D99" s="8">
        <v>1</v>
      </c>
      <c r="E99" s="8">
        <v>1</v>
      </c>
      <c r="F99" s="8">
        <v>1</v>
      </c>
      <c r="G99" s="8">
        <v>4</v>
      </c>
      <c r="H99" s="8">
        <v>1</v>
      </c>
      <c r="I99" s="8">
        <v>1</v>
      </c>
      <c r="J99" s="8">
        <v>1</v>
      </c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19"/>
      <c r="AQ99" s="13">
        <v>2</v>
      </c>
      <c r="AR99" s="13"/>
      <c r="AS99" s="13"/>
      <c r="AT99" s="13"/>
      <c r="AU99" s="13"/>
      <c r="AV99" s="13">
        <f t="shared" si="23"/>
        <v>2</v>
      </c>
      <c r="AW99" s="12">
        <f t="shared" si="24"/>
        <v>1</v>
      </c>
      <c r="AX99" s="12">
        <f t="shared" si="24"/>
        <v>0</v>
      </c>
      <c r="AY99" s="12">
        <f t="shared" si="24"/>
        <v>0</v>
      </c>
      <c r="AZ99" s="12">
        <f t="shared" si="24"/>
        <v>0</v>
      </c>
      <c r="BA99" s="12">
        <f t="shared" si="24"/>
        <v>0</v>
      </c>
    </row>
    <row r="100" spans="1:53" s="1" customFormat="1" ht="48.75" customHeight="1">
      <c r="A100" s="32"/>
      <c r="B100" s="26" t="s">
        <v>36</v>
      </c>
      <c r="C100" s="9">
        <v>1</v>
      </c>
      <c r="D100" s="8">
        <v>1</v>
      </c>
      <c r="E100" s="8">
        <v>1</v>
      </c>
      <c r="F100" s="8">
        <v>1</v>
      </c>
      <c r="G100" s="8">
        <v>5</v>
      </c>
      <c r="H100" s="8">
        <v>1</v>
      </c>
      <c r="I100" s="8">
        <v>1</v>
      </c>
      <c r="J100" s="8">
        <v>1</v>
      </c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19"/>
      <c r="AQ100" s="13">
        <v>2</v>
      </c>
      <c r="AR100" s="13"/>
      <c r="AS100" s="13"/>
      <c r="AT100" s="13"/>
      <c r="AU100" s="13"/>
      <c r="AV100" s="13">
        <f t="shared" si="23"/>
        <v>2</v>
      </c>
      <c r="AW100" s="12">
        <f t="shared" si="24"/>
        <v>1</v>
      </c>
      <c r="AX100" s="12">
        <f t="shared" si="24"/>
        <v>0</v>
      </c>
      <c r="AY100" s="12">
        <f t="shared" si="24"/>
        <v>0</v>
      </c>
      <c r="AZ100" s="12">
        <f t="shared" si="24"/>
        <v>0</v>
      </c>
      <c r="BA100" s="12">
        <f t="shared" si="24"/>
        <v>0</v>
      </c>
    </row>
    <row r="101" spans="1:53" s="1" customFormat="1" ht="48.75" customHeight="1">
      <c r="A101" s="32" t="s">
        <v>11</v>
      </c>
      <c r="B101" s="26" t="s">
        <v>37</v>
      </c>
      <c r="C101" s="9">
        <v>1</v>
      </c>
      <c r="D101" s="8">
        <v>1</v>
      </c>
      <c r="E101" s="8">
        <v>1</v>
      </c>
      <c r="F101" s="8">
        <v>1</v>
      </c>
      <c r="G101" s="8">
        <v>3</v>
      </c>
      <c r="H101" s="8">
        <v>1</v>
      </c>
      <c r="I101" s="8">
        <v>1</v>
      </c>
      <c r="J101" s="8">
        <v>1</v>
      </c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19"/>
      <c r="AQ101" s="13">
        <v>2</v>
      </c>
      <c r="AR101" s="13"/>
      <c r="AS101" s="13"/>
      <c r="AT101" s="13"/>
      <c r="AU101" s="13"/>
      <c r="AV101" s="13">
        <f t="shared" si="23"/>
        <v>2</v>
      </c>
      <c r="AW101" s="12">
        <f t="shared" si="24"/>
        <v>1</v>
      </c>
      <c r="AX101" s="12">
        <f t="shared" si="24"/>
        <v>0</v>
      </c>
      <c r="AY101" s="12">
        <f t="shared" si="24"/>
        <v>0</v>
      </c>
      <c r="AZ101" s="12">
        <f t="shared" si="24"/>
        <v>0</v>
      </c>
      <c r="BA101" s="12">
        <f t="shared" si="24"/>
        <v>0</v>
      </c>
    </row>
    <row r="102" spans="1:53" s="1" customFormat="1" ht="48.75" customHeight="1">
      <c r="A102" s="32"/>
      <c r="B102" s="26" t="s">
        <v>2</v>
      </c>
      <c r="C102" s="9">
        <v>1</v>
      </c>
      <c r="D102" s="8">
        <v>1</v>
      </c>
      <c r="E102" s="8">
        <v>1</v>
      </c>
      <c r="F102" s="8">
        <v>1</v>
      </c>
      <c r="G102" s="8">
        <v>3</v>
      </c>
      <c r="H102" s="8">
        <v>1</v>
      </c>
      <c r="I102" s="8">
        <v>1</v>
      </c>
      <c r="J102" s="8">
        <v>1</v>
      </c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19"/>
      <c r="AQ102" s="13">
        <v>2</v>
      </c>
      <c r="AR102" s="13"/>
      <c r="AS102" s="13"/>
      <c r="AT102" s="13"/>
      <c r="AU102" s="13"/>
      <c r="AV102" s="13">
        <f t="shared" si="23"/>
        <v>2</v>
      </c>
      <c r="AW102" s="12">
        <f t="shared" si="24"/>
        <v>1</v>
      </c>
      <c r="AX102" s="12">
        <f t="shared" si="24"/>
        <v>0</v>
      </c>
      <c r="AY102" s="12">
        <f t="shared" si="24"/>
        <v>0</v>
      </c>
      <c r="AZ102" s="12">
        <f>AT102/$AV102</f>
        <v>0</v>
      </c>
      <c r="BA102" s="12">
        <f t="shared" si="24"/>
        <v>0</v>
      </c>
    </row>
    <row r="103" spans="1:53" s="1" customFormat="1" ht="48.75" customHeight="1">
      <c r="A103" s="32"/>
      <c r="B103" s="26" t="s">
        <v>85</v>
      </c>
      <c r="C103" s="9">
        <v>1</v>
      </c>
      <c r="D103" s="8">
        <v>1</v>
      </c>
      <c r="E103" s="8">
        <v>1</v>
      </c>
      <c r="F103" s="8">
        <v>1</v>
      </c>
      <c r="G103" s="8">
        <v>3</v>
      </c>
      <c r="H103" s="8">
        <v>1</v>
      </c>
      <c r="I103" s="8">
        <v>1</v>
      </c>
      <c r="J103" s="8">
        <v>1</v>
      </c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19"/>
      <c r="AQ103" s="13">
        <v>2</v>
      </c>
      <c r="AR103" s="13"/>
      <c r="AS103" s="13"/>
      <c r="AT103" s="13"/>
      <c r="AU103" s="13"/>
      <c r="AV103" s="13">
        <f t="shared" si="23"/>
        <v>2</v>
      </c>
      <c r="AW103" s="12">
        <f t="shared" si="24"/>
        <v>1</v>
      </c>
      <c r="AX103" s="12">
        <f t="shared" si="24"/>
        <v>0</v>
      </c>
      <c r="AY103" s="12">
        <f t="shared" si="24"/>
        <v>0</v>
      </c>
      <c r="AZ103" s="12">
        <f>AT103/$AV103</f>
        <v>0</v>
      </c>
      <c r="BA103" s="12">
        <f t="shared" si="24"/>
        <v>0</v>
      </c>
    </row>
    <row r="104" spans="1:53" s="1" customFormat="1" ht="48.75" customHeight="1">
      <c r="A104" s="32"/>
      <c r="B104" s="26" t="s">
        <v>47</v>
      </c>
      <c r="C104" s="9">
        <v>1</v>
      </c>
      <c r="D104" s="8">
        <v>1</v>
      </c>
      <c r="E104" s="8">
        <v>1</v>
      </c>
      <c r="F104" s="8">
        <v>1</v>
      </c>
      <c r="G104" s="8">
        <v>4</v>
      </c>
      <c r="H104" s="8">
        <v>1</v>
      </c>
      <c r="I104" s="8">
        <v>1</v>
      </c>
      <c r="J104" s="8">
        <v>1</v>
      </c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19"/>
      <c r="AQ104" s="13">
        <v>2</v>
      </c>
      <c r="AR104" s="13"/>
      <c r="AS104" s="13"/>
      <c r="AT104" s="13"/>
      <c r="AU104" s="13"/>
      <c r="AV104" s="13">
        <f t="shared" si="23"/>
        <v>2</v>
      </c>
      <c r="AW104" s="12">
        <f t="shared" si="24"/>
        <v>1</v>
      </c>
      <c r="AX104" s="12">
        <f t="shared" si="24"/>
        <v>0</v>
      </c>
      <c r="AY104" s="12">
        <f t="shared" si="24"/>
        <v>0</v>
      </c>
      <c r="AZ104" s="12">
        <f>AT104/$AV104</f>
        <v>0</v>
      </c>
      <c r="BA104" s="12">
        <f t="shared" si="24"/>
        <v>0</v>
      </c>
    </row>
    <row r="105" spans="1:53" s="1" customFormat="1" ht="48.75" customHeight="1">
      <c r="A105" s="32" t="s">
        <v>39</v>
      </c>
      <c r="B105" s="26" t="s">
        <v>12</v>
      </c>
      <c r="C105" s="9">
        <v>1</v>
      </c>
      <c r="D105" s="8">
        <v>1</v>
      </c>
      <c r="E105" s="8">
        <v>1</v>
      </c>
      <c r="F105" s="8">
        <v>1</v>
      </c>
      <c r="G105" s="8">
        <v>3</v>
      </c>
      <c r="H105" s="8">
        <v>1</v>
      </c>
      <c r="I105" s="8">
        <v>1</v>
      </c>
      <c r="J105" s="8">
        <v>3</v>
      </c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19"/>
      <c r="AQ105" s="13">
        <v>2</v>
      </c>
      <c r="AR105" s="13"/>
      <c r="AS105" s="13"/>
      <c r="AT105" s="13"/>
      <c r="AU105" s="13"/>
      <c r="AV105" s="13">
        <f t="shared" si="23"/>
        <v>2</v>
      </c>
      <c r="AW105" s="12">
        <f t="shared" si="24"/>
        <v>1</v>
      </c>
      <c r="AX105" s="12">
        <f t="shared" si="24"/>
        <v>0</v>
      </c>
      <c r="AY105" s="12">
        <f t="shared" si="24"/>
        <v>0</v>
      </c>
      <c r="AZ105" s="12">
        <f t="shared" si="24"/>
        <v>0</v>
      </c>
      <c r="BA105" s="12">
        <f t="shared" si="24"/>
        <v>0</v>
      </c>
    </row>
    <row r="106" spans="1:53" s="1" customFormat="1" ht="48.75" customHeight="1">
      <c r="A106" s="32" t="s">
        <v>35</v>
      </c>
      <c r="B106" s="26" t="s">
        <v>42</v>
      </c>
      <c r="C106" s="8">
        <v>1</v>
      </c>
      <c r="D106" s="8">
        <v>1</v>
      </c>
      <c r="E106" s="8">
        <v>1</v>
      </c>
      <c r="F106" s="8">
        <v>1</v>
      </c>
      <c r="G106" s="8">
        <v>1</v>
      </c>
      <c r="H106" s="8">
        <v>2</v>
      </c>
      <c r="I106" s="8">
        <v>1</v>
      </c>
      <c r="J106" s="8">
        <v>2</v>
      </c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19"/>
      <c r="AQ106" s="13">
        <v>2</v>
      </c>
      <c r="AR106" s="13"/>
      <c r="AS106" s="13"/>
      <c r="AT106" s="13"/>
      <c r="AU106" s="13"/>
      <c r="AV106" s="13">
        <f>SUM(AQ106:AU106)</f>
        <v>2</v>
      </c>
      <c r="AW106" s="12">
        <f>AQ106/$AV106</f>
        <v>1</v>
      </c>
      <c r="AX106" s="12">
        <f>AR106/$AV106</f>
        <v>0</v>
      </c>
      <c r="AY106" s="12">
        <f>AS106/$AV106</f>
        <v>0</v>
      </c>
      <c r="AZ106" s="12">
        <f>AT106/$AV106</f>
        <v>0</v>
      </c>
      <c r="BA106" s="12">
        <f>AU106/$AV106</f>
        <v>0</v>
      </c>
    </row>
    <row r="107" spans="1:53" s="1" customFormat="1" ht="48.75" customHeight="1">
      <c r="A107" s="32"/>
      <c r="B107" s="26" t="s">
        <v>4</v>
      </c>
      <c r="C107" s="8">
        <v>1</v>
      </c>
      <c r="D107" s="8">
        <v>1</v>
      </c>
      <c r="E107" s="8">
        <v>1</v>
      </c>
      <c r="F107" s="8">
        <v>1</v>
      </c>
      <c r="G107" s="8">
        <v>1</v>
      </c>
      <c r="H107" s="8">
        <v>2</v>
      </c>
      <c r="I107" s="8">
        <v>1</v>
      </c>
      <c r="J107" s="8">
        <v>2</v>
      </c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19"/>
      <c r="AQ107" s="13">
        <v>2</v>
      </c>
      <c r="AR107" s="13"/>
      <c r="AS107" s="13"/>
      <c r="AT107" s="13"/>
      <c r="AU107" s="13"/>
      <c r="AV107" s="13">
        <f aca="true" t="shared" si="25" ref="AV107:AV115">SUM(AQ107:AU107)</f>
        <v>2</v>
      </c>
      <c r="AW107" s="12">
        <f aca="true" t="shared" si="26" ref="AW107:BA115">AQ107/$AV107</f>
        <v>1</v>
      </c>
      <c r="AX107" s="12">
        <f t="shared" si="26"/>
        <v>0</v>
      </c>
      <c r="AY107" s="12">
        <f t="shared" si="26"/>
        <v>0</v>
      </c>
      <c r="AZ107" s="12">
        <f t="shared" si="26"/>
        <v>0</v>
      </c>
      <c r="BA107" s="12">
        <f t="shared" si="26"/>
        <v>0</v>
      </c>
    </row>
    <row r="108" spans="1:53" s="1" customFormat="1" ht="48.75" customHeight="1">
      <c r="A108" s="32"/>
      <c r="B108" s="26" t="s">
        <v>3</v>
      </c>
      <c r="C108" s="8">
        <v>1</v>
      </c>
      <c r="D108" s="8">
        <v>1</v>
      </c>
      <c r="E108" s="8">
        <v>1</v>
      </c>
      <c r="F108" s="8">
        <v>1</v>
      </c>
      <c r="G108" s="8">
        <v>1</v>
      </c>
      <c r="H108" s="8">
        <v>2</v>
      </c>
      <c r="I108" s="8">
        <v>2</v>
      </c>
      <c r="J108" s="8">
        <v>2</v>
      </c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19"/>
      <c r="AQ108" s="13">
        <v>2</v>
      </c>
      <c r="AR108" s="13"/>
      <c r="AS108" s="13"/>
      <c r="AT108" s="13"/>
      <c r="AU108" s="13"/>
      <c r="AV108" s="13">
        <f t="shared" si="25"/>
        <v>2</v>
      </c>
      <c r="AW108" s="12">
        <f t="shared" si="26"/>
        <v>1</v>
      </c>
      <c r="AX108" s="12">
        <f t="shared" si="26"/>
        <v>0</v>
      </c>
      <c r="AY108" s="12">
        <f t="shared" si="26"/>
        <v>0</v>
      </c>
      <c r="AZ108" s="12">
        <f t="shared" si="26"/>
        <v>0</v>
      </c>
      <c r="BA108" s="12">
        <f t="shared" si="26"/>
        <v>0</v>
      </c>
    </row>
    <row r="109" spans="1:53" s="1" customFormat="1" ht="48.75" customHeight="1">
      <c r="A109" s="32"/>
      <c r="B109" s="26" t="s">
        <v>5</v>
      </c>
      <c r="C109" s="8">
        <v>1</v>
      </c>
      <c r="D109" s="8">
        <v>1</v>
      </c>
      <c r="E109" s="8">
        <v>1</v>
      </c>
      <c r="F109" s="8">
        <v>1</v>
      </c>
      <c r="G109" s="8">
        <v>1</v>
      </c>
      <c r="H109" s="8">
        <v>2</v>
      </c>
      <c r="I109" s="8"/>
      <c r="J109" s="8">
        <v>1</v>
      </c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19"/>
      <c r="AQ109" s="13">
        <v>2</v>
      </c>
      <c r="AR109" s="13"/>
      <c r="AS109" s="13"/>
      <c r="AT109" s="13"/>
      <c r="AU109" s="13"/>
      <c r="AV109" s="13">
        <f t="shared" si="25"/>
        <v>2</v>
      </c>
      <c r="AW109" s="12">
        <f t="shared" si="26"/>
        <v>1</v>
      </c>
      <c r="AX109" s="12">
        <f t="shared" si="26"/>
        <v>0</v>
      </c>
      <c r="AY109" s="12">
        <f t="shared" si="26"/>
        <v>0</v>
      </c>
      <c r="AZ109" s="12">
        <f t="shared" si="26"/>
        <v>0</v>
      </c>
      <c r="BA109" s="12">
        <f t="shared" si="26"/>
        <v>0</v>
      </c>
    </row>
    <row r="110" spans="1:53" s="1" customFormat="1" ht="48.75" customHeight="1">
      <c r="A110" s="32"/>
      <c r="B110" s="26" t="s">
        <v>36</v>
      </c>
      <c r="C110" s="8">
        <v>1</v>
      </c>
      <c r="D110" s="8">
        <v>1</v>
      </c>
      <c r="E110" s="8">
        <v>1</v>
      </c>
      <c r="F110" s="8">
        <v>1</v>
      </c>
      <c r="G110" s="8">
        <v>1</v>
      </c>
      <c r="H110" s="8">
        <v>2</v>
      </c>
      <c r="I110" s="8">
        <v>1</v>
      </c>
      <c r="J110" s="8">
        <v>1</v>
      </c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19"/>
      <c r="AQ110" s="13">
        <v>2</v>
      </c>
      <c r="AR110" s="13"/>
      <c r="AS110" s="13"/>
      <c r="AT110" s="13"/>
      <c r="AU110" s="13"/>
      <c r="AV110" s="13">
        <f t="shared" si="25"/>
        <v>2</v>
      </c>
      <c r="AW110" s="12">
        <f t="shared" si="26"/>
        <v>1</v>
      </c>
      <c r="AX110" s="12">
        <f t="shared" si="26"/>
        <v>0</v>
      </c>
      <c r="AY110" s="12">
        <f t="shared" si="26"/>
        <v>0</v>
      </c>
      <c r="AZ110" s="12">
        <f t="shared" si="26"/>
        <v>0</v>
      </c>
      <c r="BA110" s="12">
        <f t="shared" si="26"/>
        <v>0</v>
      </c>
    </row>
    <row r="111" spans="1:53" s="1" customFormat="1" ht="48.75" customHeight="1">
      <c r="A111" s="32" t="s">
        <v>14</v>
      </c>
      <c r="B111" s="26" t="s">
        <v>37</v>
      </c>
      <c r="C111" s="8">
        <v>1</v>
      </c>
      <c r="D111" s="8">
        <v>1</v>
      </c>
      <c r="E111" s="8">
        <v>1</v>
      </c>
      <c r="F111" s="8">
        <v>1</v>
      </c>
      <c r="G111" s="8">
        <v>1</v>
      </c>
      <c r="H111" s="8">
        <v>2</v>
      </c>
      <c r="I111" s="8">
        <v>1</v>
      </c>
      <c r="J111" s="8">
        <v>1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19"/>
      <c r="AQ111" s="13">
        <v>2</v>
      </c>
      <c r="AR111" s="13"/>
      <c r="AS111" s="13"/>
      <c r="AT111" s="13"/>
      <c r="AU111" s="13"/>
      <c r="AV111" s="13">
        <f t="shared" si="25"/>
        <v>2</v>
      </c>
      <c r="AW111" s="12">
        <f t="shared" si="26"/>
        <v>1</v>
      </c>
      <c r="AX111" s="12">
        <f t="shared" si="26"/>
        <v>0</v>
      </c>
      <c r="AY111" s="12">
        <f t="shared" si="26"/>
        <v>0</v>
      </c>
      <c r="AZ111" s="12">
        <f t="shared" si="26"/>
        <v>0</v>
      </c>
      <c r="BA111" s="12">
        <f t="shared" si="26"/>
        <v>0</v>
      </c>
    </row>
    <row r="112" spans="1:53" s="1" customFormat="1" ht="48.75" customHeight="1">
      <c r="A112" s="32"/>
      <c r="B112" s="26" t="s">
        <v>2</v>
      </c>
      <c r="C112" s="8">
        <v>1</v>
      </c>
      <c r="D112" s="8">
        <v>1</v>
      </c>
      <c r="E112" s="8">
        <v>1</v>
      </c>
      <c r="F112" s="8">
        <v>1</v>
      </c>
      <c r="G112" s="8">
        <v>1</v>
      </c>
      <c r="H112" s="8">
        <v>2</v>
      </c>
      <c r="I112" s="8">
        <v>1</v>
      </c>
      <c r="J112" s="8">
        <v>1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19"/>
      <c r="AQ112" s="13">
        <v>2</v>
      </c>
      <c r="AR112" s="13"/>
      <c r="AS112" s="13"/>
      <c r="AT112" s="13"/>
      <c r="AU112" s="13"/>
      <c r="AV112" s="13">
        <f t="shared" si="25"/>
        <v>2</v>
      </c>
      <c r="AW112" s="12">
        <f t="shared" si="26"/>
        <v>1</v>
      </c>
      <c r="AX112" s="12">
        <f t="shared" si="26"/>
        <v>0</v>
      </c>
      <c r="AY112" s="12">
        <f t="shared" si="26"/>
        <v>0</v>
      </c>
      <c r="AZ112" s="12">
        <f>AT112/$AV112</f>
        <v>0</v>
      </c>
      <c r="BA112" s="12">
        <f t="shared" si="26"/>
        <v>0</v>
      </c>
    </row>
    <row r="113" spans="1:53" s="1" customFormat="1" ht="48.75" customHeight="1">
      <c r="A113" s="32"/>
      <c r="B113" s="26" t="s">
        <v>85</v>
      </c>
      <c r="C113" s="8">
        <v>1</v>
      </c>
      <c r="D113" s="8">
        <v>1</v>
      </c>
      <c r="E113" s="8">
        <v>1</v>
      </c>
      <c r="F113" s="8">
        <v>1</v>
      </c>
      <c r="G113" s="8">
        <v>1</v>
      </c>
      <c r="H113" s="8">
        <v>2</v>
      </c>
      <c r="I113" s="8">
        <v>1</v>
      </c>
      <c r="J113" s="8">
        <v>1</v>
      </c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19"/>
      <c r="AQ113" s="13">
        <v>2</v>
      </c>
      <c r="AR113" s="13"/>
      <c r="AS113" s="13"/>
      <c r="AT113" s="13"/>
      <c r="AU113" s="13"/>
      <c r="AV113" s="13">
        <f t="shared" si="25"/>
        <v>2</v>
      </c>
      <c r="AW113" s="12">
        <f t="shared" si="26"/>
        <v>1</v>
      </c>
      <c r="AX113" s="12">
        <f t="shared" si="26"/>
        <v>0</v>
      </c>
      <c r="AY113" s="12">
        <f t="shared" si="26"/>
        <v>0</v>
      </c>
      <c r="AZ113" s="12">
        <f>AT113/$AV113</f>
        <v>0</v>
      </c>
      <c r="BA113" s="12">
        <f t="shared" si="26"/>
        <v>0</v>
      </c>
    </row>
    <row r="114" spans="1:53" s="1" customFormat="1" ht="48.75" customHeight="1">
      <c r="A114" s="32"/>
      <c r="B114" s="26" t="s">
        <v>47</v>
      </c>
      <c r="C114" s="8">
        <v>1</v>
      </c>
      <c r="D114" s="8">
        <v>1</v>
      </c>
      <c r="E114" s="8">
        <v>1</v>
      </c>
      <c r="F114" s="8">
        <v>1</v>
      </c>
      <c r="G114" s="8">
        <v>1</v>
      </c>
      <c r="H114" s="8">
        <v>2</v>
      </c>
      <c r="I114" s="8">
        <v>1</v>
      </c>
      <c r="J114" s="8">
        <v>1</v>
      </c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19"/>
      <c r="AQ114" s="13">
        <v>2</v>
      </c>
      <c r="AR114" s="13"/>
      <c r="AS114" s="13"/>
      <c r="AT114" s="13"/>
      <c r="AU114" s="13"/>
      <c r="AV114" s="13">
        <f t="shared" si="25"/>
        <v>2</v>
      </c>
      <c r="AW114" s="12">
        <f t="shared" si="26"/>
        <v>1</v>
      </c>
      <c r="AX114" s="12">
        <f t="shared" si="26"/>
        <v>0</v>
      </c>
      <c r="AY114" s="12">
        <f t="shared" si="26"/>
        <v>0</v>
      </c>
      <c r="AZ114" s="12">
        <f>AT114/$AV114</f>
        <v>0</v>
      </c>
      <c r="BA114" s="12">
        <f t="shared" si="26"/>
        <v>0</v>
      </c>
    </row>
    <row r="115" spans="1:53" s="1" customFormat="1" ht="48.75" customHeight="1">
      <c r="A115" s="32" t="s">
        <v>39</v>
      </c>
      <c r="B115" s="26" t="s">
        <v>12</v>
      </c>
      <c r="C115" s="8">
        <v>1</v>
      </c>
      <c r="D115" s="8">
        <v>1</v>
      </c>
      <c r="E115" s="8">
        <v>1</v>
      </c>
      <c r="F115" s="8">
        <v>1</v>
      </c>
      <c r="G115" s="8">
        <v>1</v>
      </c>
      <c r="H115" s="8">
        <v>2</v>
      </c>
      <c r="I115" s="8">
        <v>1</v>
      </c>
      <c r="J115" s="8">
        <v>3</v>
      </c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19"/>
      <c r="AQ115" s="13">
        <v>2</v>
      </c>
      <c r="AR115" s="13"/>
      <c r="AS115" s="13"/>
      <c r="AT115" s="13"/>
      <c r="AU115" s="13"/>
      <c r="AV115" s="13">
        <f t="shared" si="25"/>
        <v>2</v>
      </c>
      <c r="AW115" s="12">
        <f t="shared" si="26"/>
        <v>1</v>
      </c>
      <c r="AX115" s="12">
        <f t="shared" si="26"/>
        <v>0</v>
      </c>
      <c r="AY115" s="12">
        <f t="shared" si="26"/>
        <v>0</v>
      </c>
      <c r="AZ115" s="12">
        <f t="shared" si="26"/>
        <v>0</v>
      </c>
      <c r="BA115" s="12">
        <f t="shared" si="26"/>
        <v>0</v>
      </c>
    </row>
    <row r="116" spans="1:53" s="1" customFormat="1" ht="48.75" customHeight="1">
      <c r="A116" s="32" t="s">
        <v>16</v>
      </c>
      <c r="B116" s="26" t="s">
        <v>42</v>
      </c>
      <c r="C116" s="29">
        <v>1</v>
      </c>
      <c r="D116" s="8">
        <v>1</v>
      </c>
      <c r="E116" s="8">
        <v>1</v>
      </c>
      <c r="F116" s="8">
        <v>2</v>
      </c>
      <c r="G116" s="8">
        <v>2</v>
      </c>
      <c r="H116" s="8">
        <v>2</v>
      </c>
      <c r="I116" s="8">
        <v>5</v>
      </c>
      <c r="J116" s="8">
        <v>1</v>
      </c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19"/>
      <c r="AQ116" s="13">
        <v>4</v>
      </c>
      <c r="AR116" s="13"/>
      <c r="AS116" s="13"/>
      <c r="AT116" s="13"/>
      <c r="AU116" s="13"/>
      <c r="AV116" s="13">
        <f>SUM(AQ116:AU116)</f>
        <v>4</v>
      </c>
      <c r="AW116" s="12">
        <f>AQ116/$AV116</f>
        <v>1</v>
      </c>
      <c r="AX116" s="12">
        <f>AR116/$AV116</f>
        <v>0</v>
      </c>
      <c r="AY116" s="12">
        <f>AS116/$AV116</f>
        <v>0</v>
      </c>
      <c r="AZ116" s="12">
        <f>AT116/$AV116</f>
        <v>0</v>
      </c>
      <c r="BA116" s="12">
        <f>AU116/$AV116</f>
        <v>0</v>
      </c>
    </row>
    <row r="117" spans="1:53" s="1" customFormat="1" ht="48.75" customHeight="1">
      <c r="A117" s="32"/>
      <c r="B117" s="26" t="s">
        <v>4</v>
      </c>
      <c r="C117" s="29">
        <v>1</v>
      </c>
      <c r="D117" s="8">
        <v>1</v>
      </c>
      <c r="E117" s="8">
        <v>1</v>
      </c>
      <c r="F117" s="8">
        <v>2</v>
      </c>
      <c r="G117" s="8">
        <v>3</v>
      </c>
      <c r="H117" s="8">
        <v>2</v>
      </c>
      <c r="I117" s="8">
        <v>4</v>
      </c>
      <c r="J117" s="8">
        <v>1</v>
      </c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19"/>
      <c r="AQ117" s="13">
        <v>2</v>
      </c>
      <c r="AR117" s="13">
        <v>2</v>
      </c>
      <c r="AS117" s="13"/>
      <c r="AT117" s="13"/>
      <c r="AU117" s="13"/>
      <c r="AV117" s="13">
        <f aca="true" t="shared" si="27" ref="AV117:AV125">SUM(AQ117:AU117)</f>
        <v>4</v>
      </c>
      <c r="AW117" s="12">
        <f aca="true" t="shared" si="28" ref="AW117:BA125">AQ117/$AV117</f>
        <v>0.5</v>
      </c>
      <c r="AX117" s="12">
        <f t="shared" si="28"/>
        <v>0.5</v>
      </c>
      <c r="AY117" s="12">
        <f t="shared" si="28"/>
        <v>0</v>
      </c>
      <c r="AZ117" s="12">
        <f t="shared" si="28"/>
        <v>0</v>
      </c>
      <c r="BA117" s="12">
        <f t="shared" si="28"/>
        <v>0</v>
      </c>
    </row>
    <row r="118" spans="1:53" s="1" customFormat="1" ht="48.75" customHeight="1">
      <c r="A118" s="32"/>
      <c r="B118" s="26" t="s">
        <v>3</v>
      </c>
      <c r="C118" s="29">
        <v>1</v>
      </c>
      <c r="D118" s="8">
        <v>1</v>
      </c>
      <c r="E118" s="8">
        <v>1</v>
      </c>
      <c r="F118" s="8">
        <v>2</v>
      </c>
      <c r="G118" s="8">
        <v>2</v>
      </c>
      <c r="H118" s="8">
        <v>2</v>
      </c>
      <c r="I118" s="8">
        <v>3</v>
      </c>
      <c r="J118" s="8">
        <v>1</v>
      </c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19"/>
      <c r="AQ118" s="13">
        <v>2</v>
      </c>
      <c r="AR118" s="13">
        <v>2</v>
      </c>
      <c r="AS118" s="13"/>
      <c r="AT118" s="13"/>
      <c r="AU118" s="13"/>
      <c r="AV118" s="13">
        <f t="shared" si="27"/>
        <v>4</v>
      </c>
      <c r="AW118" s="12">
        <f t="shared" si="28"/>
        <v>0.5</v>
      </c>
      <c r="AX118" s="12">
        <f t="shared" si="28"/>
        <v>0.5</v>
      </c>
      <c r="AY118" s="12">
        <f t="shared" si="28"/>
        <v>0</v>
      </c>
      <c r="AZ118" s="12">
        <f t="shared" si="28"/>
        <v>0</v>
      </c>
      <c r="BA118" s="12">
        <f t="shared" si="28"/>
        <v>0</v>
      </c>
    </row>
    <row r="119" spans="1:53" s="1" customFormat="1" ht="48.75" customHeight="1">
      <c r="A119" s="32"/>
      <c r="B119" s="26" t="s">
        <v>5</v>
      </c>
      <c r="C119" s="29">
        <v>1</v>
      </c>
      <c r="D119" s="8">
        <v>1</v>
      </c>
      <c r="E119" s="8">
        <v>1</v>
      </c>
      <c r="F119" s="8">
        <v>2</v>
      </c>
      <c r="G119" s="8">
        <v>2</v>
      </c>
      <c r="H119" s="8">
        <v>2</v>
      </c>
      <c r="I119" s="8">
        <v>3</v>
      </c>
      <c r="J119" s="8">
        <v>1</v>
      </c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19"/>
      <c r="AQ119" s="13">
        <v>4</v>
      </c>
      <c r="AR119" s="13"/>
      <c r="AS119" s="13"/>
      <c r="AT119" s="13"/>
      <c r="AU119" s="13"/>
      <c r="AV119" s="13">
        <f t="shared" si="27"/>
        <v>4</v>
      </c>
      <c r="AW119" s="12">
        <f t="shared" si="28"/>
        <v>1</v>
      </c>
      <c r="AX119" s="12">
        <f t="shared" si="28"/>
        <v>0</v>
      </c>
      <c r="AY119" s="12">
        <f t="shared" si="28"/>
        <v>0</v>
      </c>
      <c r="AZ119" s="12">
        <f t="shared" si="28"/>
        <v>0</v>
      </c>
      <c r="BA119" s="12">
        <f t="shared" si="28"/>
        <v>0</v>
      </c>
    </row>
    <row r="120" spans="1:53" s="1" customFormat="1" ht="48.75" customHeight="1">
      <c r="A120" s="32"/>
      <c r="B120" s="26" t="s">
        <v>36</v>
      </c>
      <c r="C120" s="29">
        <v>1</v>
      </c>
      <c r="D120" s="8">
        <v>1</v>
      </c>
      <c r="E120" s="8">
        <v>1</v>
      </c>
      <c r="F120" s="8">
        <v>2</v>
      </c>
      <c r="G120" s="8">
        <v>3</v>
      </c>
      <c r="H120" s="8">
        <v>4</v>
      </c>
      <c r="I120" s="8">
        <v>5</v>
      </c>
      <c r="J120" s="8">
        <v>1</v>
      </c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19"/>
      <c r="AQ120" s="13">
        <v>4</v>
      </c>
      <c r="AR120" s="13"/>
      <c r="AS120" s="13"/>
      <c r="AT120" s="13"/>
      <c r="AU120" s="13"/>
      <c r="AV120" s="13">
        <f t="shared" si="27"/>
        <v>4</v>
      </c>
      <c r="AW120" s="12">
        <f t="shared" si="28"/>
        <v>1</v>
      </c>
      <c r="AX120" s="12">
        <f t="shared" si="28"/>
        <v>0</v>
      </c>
      <c r="AY120" s="12">
        <f t="shared" si="28"/>
        <v>0</v>
      </c>
      <c r="AZ120" s="12">
        <f t="shared" si="28"/>
        <v>0</v>
      </c>
      <c r="BA120" s="12">
        <f t="shared" si="28"/>
        <v>0</v>
      </c>
    </row>
    <row r="121" spans="1:53" s="1" customFormat="1" ht="48.75" customHeight="1">
      <c r="A121" s="32" t="s">
        <v>18</v>
      </c>
      <c r="B121" s="26" t="s">
        <v>37</v>
      </c>
      <c r="C121" s="29">
        <v>1</v>
      </c>
      <c r="D121" s="8">
        <v>1</v>
      </c>
      <c r="E121" s="8">
        <v>1</v>
      </c>
      <c r="F121" s="8">
        <v>2</v>
      </c>
      <c r="G121" s="8">
        <v>2</v>
      </c>
      <c r="H121" s="8">
        <v>2</v>
      </c>
      <c r="I121" s="8">
        <v>4</v>
      </c>
      <c r="J121" s="8">
        <v>1</v>
      </c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19"/>
      <c r="AQ121" s="13">
        <v>3</v>
      </c>
      <c r="AR121" s="13">
        <v>0</v>
      </c>
      <c r="AS121" s="13">
        <v>1</v>
      </c>
      <c r="AT121" s="13"/>
      <c r="AU121" s="13"/>
      <c r="AV121" s="13">
        <f t="shared" si="27"/>
        <v>4</v>
      </c>
      <c r="AW121" s="12">
        <f t="shared" si="28"/>
        <v>0.75</v>
      </c>
      <c r="AX121" s="12">
        <f t="shared" si="28"/>
        <v>0</v>
      </c>
      <c r="AY121" s="12">
        <f t="shared" si="28"/>
        <v>0.25</v>
      </c>
      <c r="AZ121" s="12">
        <f t="shared" si="28"/>
        <v>0</v>
      </c>
      <c r="BA121" s="12">
        <f t="shared" si="28"/>
        <v>0</v>
      </c>
    </row>
    <row r="122" spans="1:53" s="1" customFormat="1" ht="48.75" customHeight="1">
      <c r="A122" s="32"/>
      <c r="B122" s="26" t="s">
        <v>2</v>
      </c>
      <c r="C122" s="29">
        <v>1</v>
      </c>
      <c r="D122" s="8">
        <v>1</v>
      </c>
      <c r="E122" s="8">
        <v>1</v>
      </c>
      <c r="F122" s="8">
        <v>2</v>
      </c>
      <c r="G122" s="8">
        <v>3</v>
      </c>
      <c r="H122" s="8">
        <v>2</v>
      </c>
      <c r="I122" s="8">
        <v>4</v>
      </c>
      <c r="J122" s="8">
        <v>1</v>
      </c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19"/>
      <c r="AQ122" s="13">
        <v>2</v>
      </c>
      <c r="AR122" s="13">
        <v>1</v>
      </c>
      <c r="AS122" s="13">
        <v>1</v>
      </c>
      <c r="AT122" s="13"/>
      <c r="AU122" s="13"/>
      <c r="AV122" s="13">
        <f t="shared" si="27"/>
        <v>4</v>
      </c>
      <c r="AW122" s="12">
        <f t="shared" si="28"/>
        <v>0.5</v>
      </c>
      <c r="AX122" s="12">
        <f t="shared" si="28"/>
        <v>0.25</v>
      </c>
      <c r="AY122" s="12">
        <f t="shared" si="28"/>
        <v>0.25</v>
      </c>
      <c r="AZ122" s="12">
        <f>AT122/$AV122</f>
        <v>0</v>
      </c>
      <c r="BA122" s="12">
        <f t="shared" si="28"/>
        <v>0</v>
      </c>
    </row>
    <row r="123" spans="1:53" s="1" customFormat="1" ht="48.75" customHeight="1">
      <c r="A123" s="32"/>
      <c r="B123" s="26" t="s">
        <v>85</v>
      </c>
      <c r="C123" s="29">
        <v>1</v>
      </c>
      <c r="D123" s="8">
        <v>1</v>
      </c>
      <c r="E123" s="8">
        <v>1</v>
      </c>
      <c r="F123" s="8">
        <v>2</v>
      </c>
      <c r="G123" s="8">
        <v>3</v>
      </c>
      <c r="H123" s="8">
        <v>2</v>
      </c>
      <c r="I123" s="8">
        <v>5</v>
      </c>
      <c r="J123" s="8">
        <v>1</v>
      </c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19"/>
      <c r="AQ123" s="13">
        <v>4</v>
      </c>
      <c r="AR123" s="13">
        <v>0</v>
      </c>
      <c r="AS123" s="13">
        <v>0</v>
      </c>
      <c r="AT123" s="13"/>
      <c r="AU123" s="13"/>
      <c r="AV123" s="13">
        <f t="shared" si="27"/>
        <v>4</v>
      </c>
      <c r="AW123" s="12">
        <f t="shared" si="28"/>
        <v>1</v>
      </c>
      <c r="AX123" s="12">
        <f t="shared" si="28"/>
        <v>0</v>
      </c>
      <c r="AY123" s="12">
        <f t="shared" si="28"/>
        <v>0</v>
      </c>
      <c r="AZ123" s="12">
        <f>AT123/$AV123</f>
        <v>0</v>
      </c>
      <c r="BA123" s="12">
        <f t="shared" si="28"/>
        <v>0</v>
      </c>
    </row>
    <row r="124" spans="1:53" s="1" customFormat="1" ht="48.75" customHeight="1">
      <c r="A124" s="32"/>
      <c r="B124" s="26" t="s">
        <v>47</v>
      </c>
      <c r="C124" s="29">
        <v>1</v>
      </c>
      <c r="D124" s="8">
        <v>1</v>
      </c>
      <c r="E124" s="8">
        <v>1</v>
      </c>
      <c r="F124" s="8">
        <v>2</v>
      </c>
      <c r="G124" s="8">
        <v>2</v>
      </c>
      <c r="H124" s="8">
        <v>2</v>
      </c>
      <c r="I124" s="8">
        <v>2</v>
      </c>
      <c r="J124" s="8">
        <v>1</v>
      </c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19"/>
      <c r="AQ124" s="13">
        <v>3</v>
      </c>
      <c r="AR124" s="13">
        <v>1</v>
      </c>
      <c r="AS124" s="13">
        <v>0</v>
      </c>
      <c r="AT124" s="13"/>
      <c r="AU124" s="13"/>
      <c r="AV124" s="13">
        <f t="shared" si="27"/>
        <v>4</v>
      </c>
      <c r="AW124" s="12">
        <f t="shared" si="28"/>
        <v>0.75</v>
      </c>
      <c r="AX124" s="12">
        <f t="shared" si="28"/>
        <v>0.25</v>
      </c>
      <c r="AY124" s="12">
        <f t="shared" si="28"/>
        <v>0</v>
      </c>
      <c r="AZ124" s="12">
        <f>AT124/$AV124</f>
        <v>0</v>
      </c>
      <c r="BA124" s="12">
        <f t="shared" si="28"/>
        <v>0</v>
      </c>
    </row>
    <row r="125" spans="1:53" s="1" customFormat="1" ht="48.75" customHeight="1">
      <c r="A125" s="32" t="s">
        <v>39</v>
      </c>
      <c r="B125" s="26" t="s">
        <v>12</v>
      </c>
      <c r="C125" s="29">
        <v>1</v>
      </c>
      <c r="D125" s="8">
        <v>1</v>
      </c>
      <c r="E125" s="8">
        <v>1</v>
      </c>
      <c r="F125" s="8">
        <v>2</v>
      </c>
      <c r="G125" s="8">
        <v>3</v>
      </c>
      <c r="H125" s="8">
        <v>4</v>
      </c>
      <c r="I125" s="8">
        <v>5</v>
      </c>
      <c r="J125" s="8">
        <v>1</v>
      </c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19"/>
      <c r="AQ125" s="13">
        <v>3</v>
      </c>
      <c r="AR125" s="13">
        <v>0</v>
      </c>
      <c r="AS125" s="13">
        <v>1</v>
      </c>
      <c r="AT125" s="13"/>
      <c r="AU125" s="13"/>
      <c r="AV125" s="13">
        <f t="shared" si="27"/>
        <v>4</v>
      </c>
      <c r="AW125" s="12">
        <f t="shared" si="28"/>
        <v>0.75</v>
      </c>
      <c r="AX125" s="12">
        <f t="shared" si="28"/>
        <v>0</v>
      </c>
      <c r="AY125" s="12">
        <f t="shared" si="28"/>
        <v>0.25</v>
      </c>
      <c r="AZ125" s="12">
        <f t="shared" si="28"/>
        <v>0</v>
      </c>
      <c r="BA125" s="12">
        <f t="shared" si="28"/>
        <v>0</v>
      </c>
    </row>
    <row r="126" spans="1:53" s="1" customFormat="1" ht="48.75" customHeight="1">
      <c r="A126" s="32" t="s">
        <v>10</v>
      </c>
      <c r="B126" s="26" t="s">
        <v>42</v>
      </c>
      <c r="C126" s="9">
        <v>1</v>
      </c>
      <c r="D126" s="9">
        <v>1</v>
      </c>
      <c r="E126" s="9">
        <v>1</v>
      </c>
      <c r="F126" s="9">
        <v>1</v>
      </c>
      <c r="G126" s="9">
        <v>1</v>
      </c>
      <c r="H126" s="9">
        <v>1</v>
      </c>
      <c r="I126" s="9">
        <v>1</v>
      </c>
      <c r="J126" s="9">
        <v>1</v>
      </c>
      <c r="K126" s="9">
        <v>1</v>
      </c>
      <c r="L126" s="9">
        <v>1</v>
      </c>
      <c r="M126" s="9">
        <v>1</v>
      </c>
      <c r="N126" s="9">
        <v>1</v>
      </c>
      <c r="O126" s="8">
        <v>3</v>
      </c>
      <c r="P126" s="8">
        <v>2</v>
      </c>
      <c r="Q126" s="8">
        <v>3</v>
      </c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19"/>
      <c r="AQ126" s="13">
        <v>8</v>
      </c>
      <c r="AR126" s="13"/>
      <c r="AS126" s="13"/>
      <c r="AT126" s="13"/>
      <c r="AU126" s="13"/>
      <c r="AV126" s="13">
        <f>SUM(AQ126:AU126)</f>
        <v>8</v>
      </c>
      <c r="AW126" s="12">
        <f>AQ126/$AV126</f>
        <v>1</v>
      </c>
      <c r="AX126" s="12">
        <f>AR126/$AV126</f>
        <v>0</v>
      </c>
      <c r="AY126" s="12">
        <f>AS126/$AV126</f>
        <v>0</v>
      </c>
      <c r="AZ126" s="12">
        <f>AT126/$AV126</f>
        <v>0</v>
      </c>
      <c r="BA126" s="12">
        <f>AU126/$AV126</f>
        <v>0</v>
      </c>
    </row>
    <row r="127" spans="1:53" s="1" customFormat="1" ht="48.75" customHeight="1">
      <c r="A127" s="32"/>
      <c r="B127" s="26" t="s">
        <v>4</v>
      </c>
      <c r="C127" s="9">
        <v>1</v>
      </c>
      <c r="D127" s="9">
        <v>1</v>
      </c>
      <c r="E127" s="9">
        <v>1</v>
      </c>
      <c r="F127" s="9">
        <v>1</v>
      </c>
      <c r="G127" s="9">
        <v>1</v>
      </c>
      <c r="H127" s="9">
        <v>1</v>
      </c>
      <c r="I127" s="9">
        <v>1</v>
      </c>
      <c r="J127" s="9">
        <v>1</v>
      </c>
      <c r="K127" s="9">
        <v>1</v>
      </c>
      <c r="L127" s="9">
        <v>1</v>
      </c>
      <c r="M127" s="9">
        <v>1</v>
      </c>
      <c r="N127" s="9">
        <v>1</v>
      </c>
      <c r="O127" s="8">
        <v>2</v>
      </c>
      <c r="P127" s="8">
        <v>1</v>
      </c>
      <c r="Q127" s="8">
        <v>1</v>
      </c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19"/>
      <c r="AQ127" s="13">
        <v>8</v>
      </c>
      <c r="AR127" s="13"/>
      <c r="AS127" s="13"/>
      <c r="AT127" s="13"/>
      <c r="AU127" s="13"/>
      <c r="AV127" s="13">
        <f aca="true" t="shared" si="29" ref="AV127:AV135">SUM(AQ127:AU127)</f>
        <v>8</v>
      </c>
      <c r="AW127" s="12">
        <f aca="true" t="shared" si="30" ref="AW127:BA135">AQ127/$AV127</f>
        <v>1</v>
      </c>
      <c r="AX127" s="12">
        <f t="shared" si="30"/>
        <v>0</v>
      </c>
      <c r="AY127" s="12">
        <f t="shared" si="30"/>
        <v>0</v>
      </c>
      <c r="AZ127" s="12">
        <f t="shared" si="30"/>
        <v>0</v>
      </c>
      <c r="BA127" s="12">
        <f t="shared" si="30"/>
        <v>0</v>
      </c>
    </row>
    <row r="128" spans="1:53" s="1" customFormat="1" ht="48.75" customHeight="1">
      <c r="A128" s="32"/>
      <c r="B128" s="26" t="s">
        <v>3</v>
      </c>
      <c r="C128" s="9">
        <v>1</v>
      </c>
      <c r="D128" s="9">
        <v>1</v>
      </c>
      <c r="E128" s="9">
        <v>1</v>
      </c>
      <c r="F128" s="9">
        <v>1</v>
      </c>
      <c r="G128" s="9">
        <v>1</v>
      </c>
      <c r="H128" s="9">
        <v>1</v>
      </c>
      <c r="I128" s="9">
        <v>1</v>
      </c>
      <c r="J128" s="9">
        <v>1</v>
      </c>
      <c r="K128" s="9">
        <v>1</v>
      </c>
      <c r="L128" s="9">
        <v>1</v>
      </c>
      <c r="M128" s="9">
        <v>1</v>
      </c>
      <c r="N128" s="9">
        <v>1</v>
      </c>
      <c r="O128" s="8">
        <v>1</v>
      </c>
      <c r="P128" s="8">
        <v>1</v>
      </c>
      <c r="Q128" s="8">
        <v>1</v>
      </c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19"/>
      <c r="AQ128" s="13">
        <v>8</v>
      </c>
      <c r="AR128" s="13"/>
      <c r="AS128" s="13"/>
      <c r="AT128" s="13"/>
      <c r="AU128" s="13"/>
      <c r="AV128" s="13">
        <f t="shared" si="29"/>
        <v>8</v>
      </c>
      <c r="AW128" s="12">
        <f t="shared" si="30"/>
        <v>1</v>
      </c>
      <c r="AX128" s="12">
        <f t="shared" si="30"/>
        <v>0</v>
      </c>
      <c r="AY128" s="12">
        <f t="shared" si="30"/>
        <v>0</v>
      </c>
      <c r="AZ128" s="12">
        <f t="shared" si="30"/>
        <v>0</v>
      </c>
      <c r="BA128" s="12">
        <f t="shared" si="30"/>
        <v>0</v>
      </c>
    </row>
    <row r="129" spans="1:53" s="1" customFormat="1" ht="48.75" customHeight="1">
      <c r="A129" s="32"/>
      <c r="B129" s="26" t="s">
        <v>5</v>
      </c>
      <c r="C129" s="9">
        <v>1</v>
      </c>
      <c r="D129" s="9">
        <v>1</v>
      </c>
      <c r="E129" s="9">
        <v>1</v>
      </c>
      <c r="F129" s="9">
        <v>1</v>
      </c>
      <c r="G129" s="9">
        <v>1</v>
      </c>
      <c r="H129" s="9">
        <v>1</v>
      </c>
      <c r="I129" s="9">
        <v>1</v>
      </c>
      <c r="J129" s="9">
        <v>1</v>
      </c>
      <c r="K129" s="9">
        <v>1</v>
      </c>
      <c r="L129" s="9">
        <v>1</v>
      </c>
      <c r="M129" s="9">
        <v>1</v>
      </c>
      <c r="N129" s="9">
        <v>1</v>
      </c>
      <c r="O129" s="8">
        <v>2</v>
      </c>
      <c r="P129" s="8">
        <v>2</v>
      </c>
      <c r="Q129" s="8">
        <v>2</v>
      </c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19"/>
      <c r="AQ129" s="13">
        <v>8</v>
      </c>
      <c r="AR129" s="13"/>
      <c r="AS129" s="13"/>
      <c r="AT129" s="13"/>
      <c r="AU129" s="13"/>
      <c r="AV129" s="13">
        <f t="shared" si="29"/>
        <v>8</v>
      </c>
      <c r="AW129" s="12">
        <f t="shared" si="30"/>
        <v>1</v>
      </c>
      <c r="AX129" s="12">
        <f t="shared" si="30"/>
        <v>0</v>
      </c>
      <c r="AY129" s="12">
        <f t="shared" si="30"/>
        <v>0</v>
      </c>
      <c r="AZ129" s="12">
        <f t="shared" si="30"/>
        <v>0</v>
      </c>
      <c r="BA129" s="12">
        <f t="shared" si="30"/>
        <v>0</v>
      </c>
    </row>
    <row r="130" spans="1:53" s="1" customFormat="1" ht="48.75" customHeight="1">
      <c r="A130" s="32"/>
      <c r="B130" s="26" t="s">
        <v>36</v>
      </c>
      <c r="C130" s="9">
        <v>1</v>
      </c>
      <c r="D130" s="9">
        <v>1</v>
      </c>
      <c r="E130" s="9">
        <v>1</v>
      </c>
      <c r="F130" s="9">
        <v>1</v>
      </c>
      <c r="G130" s="9">
        <v>1</v>
      </c>
      <c r="H130" s="9">
        <v>1</v>
      </c>
      <c r="I130" s="9">
        <v>1</v>
      </c>
      <c r="J130" s="9">
        <v>1</v>
      </c>
      <c r="K130" s="9">
        <v>1</v>
      </c>
      <c r="L130" s="9">
        <v>1</v>
      </c>
      <c r="M130" s="9">
        <v>1</v>
      </c>
      <c r="N130" s="9">
        <v>1</v>
      </c>
      <c r="O130" s="8">
        <v>1</v>
      </c>
      <c r="P130" s="8">
        <v>1</v>
      </c>
      <c r="Q130" s="8">
        <v>1</v>
      </c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19"/>
      <c r="AQ130" s="13">
        <v>8</v>
      </c>
      <c r="AR130" s="13"/>
      <c r="AS130" s="13"/>
      <c r="AT130" s="13"/>
      <c r="AU130" s="13"/>
      <c r="AV130" s="13">
        <f t="shared" si="29"/>
        <v>8</v>
      </c>
      <c r="AW130" s="12">
        <f t="shared" si="30"/>
        <v>1</v>
      </c>
      <c r="AX130" s="12">
        <f t="shared" si="30"/>
        <v>0</v>
      </c>
      <c r="AY130" s="12">
        <f t="shared" si="30"/>
        <v>0</v>
      </c>
      <c r="AZ130" s="12">
        <f t="shared" si="30"/>
        <v>0</v>
      </c>
      <c r="BA130" s="12">
        <f t="shared" si="30"/>
        <v>0</v>
      </c>
    </row>
    <row r="131" spans="1:53" s="1" customFormat="1" ht="48.75" customHeight="1">
      <c r="A131" s="32" t="s">
        <v>17</v>
      </c>
      <c r="B131" s="26" t="s">
        <v>37</v>
      </c>
      <c r="C131" s="9">
        <v>1</v>
      </c>
      <c r="D131" s="9">
        <v>1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  <c r="J131" s="9">
        <v>1</v>
      </c>
      <c r="K131" s="9">
        <v>1</v>
      </c>
      <c r="L131" s="9">
        <v>1</v>
      </c>
      <c r="M131" s="9">
        <v>1</v>
      </c>
      <c r="N131" s="9">
        <v>1</v>
      </c>
      <c r="O131" s="8">
        <v>1</v>
      </c>
      <c r="P131" s="8">
        <v>1</v>
      </c>
      <c r="Q131" s="8">
        <v>1</v>
      </c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19"/>
      <c r="AQ131" s="13">
        <v>8</v>
      </c>
      <c r="AR131" s="13"/>
      <c r="AS131" s="13"/>
      <c r="AT131" s="13"/>
      <c r="AU131" s="13"/>
      <c r="AV131" s="13">
        <f t="shared" si="29"/>
        <v>8</v>
      </c>
      <c r="AW131" s="12">
        <f t="shared" si="30"/>
        <v>1</v>
      </c>
      <c r="AX131" s="12">
        <f t="shared" si="30"/>
        <v>0</v>
      </c>
      <c r="AY131" s="12">
        <f t="shared" si="30"/>
        <v>0</v>
      </c>
      <c r="AZ131" s="12">
        <f t="shared" si="30"/>
        <v>0</v>
      </c>
      <c r="BA131" s="12">
        <f t="shared" si="30"/>
        <v>0</v>
      </c>
    </row>
    <row r="132" spans="1:53" s="1" customFormat="1" ht="48.75" customHeight="1">
      <c r="A132" s="32"/>
      <c r="B132" s="26" t="s">
        <v>2</v>
      </c>
      <c r="C132" s="9">
        <v>1</v>
      </c>
      <c r="D132" s="9">
        <v>1</v>
      </c>
      <c r="E132" s="9">
        <v>1</v>
      </c>
      <c r="F132" s="9">
        <v>1</v>
      </c>
      <c r="G132" s="9">
        <v>1</v>
      </c>
      <c r="H132" s="9">
        <v>1</v>
      </c>
      <c r="I132" s="9">
        <v>1</v>
      </c>
      <c r="J132" s="9">
        <v>1</v>
      </c>
      <c r="K132" s="9">
        <v>1</v>
      </c>
      <c r="L132" s="9">
        <v>1</v>
      </c>
      <c r="M132" s="9">
        <v>1</v>
      </c>
      <c r="N132" s="9">
        <v>1</v>
      </c>
      <c r="O132" s="8">
        <v>1</v>
      </c>
      <c r="P132" s="8">
        <v>1</v>
      </c>
      <c r="Q132" s="8">
        <v>1</v>
      </c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19"/>
      <c r="AQ132" s="13">
        <v>8</v>
      </c>
      <c r="AR132" s="13"/>
      <c r="AS132" s="13"/>
      <c r="AT132" s="13"/>
      <c r="AU132" s="13"/>
      <c r="AV132" s="13">
        <f t="shared" si="29"/>
        <v>8</v>
      </c>
      <c r="AW132" s="12">
        <f t="shared" si="30"/>
        <v>1</v>
      </c>
      <c r="AX132" s="12">
        <f t="shared" si="30"/>
        <v>0</v>
      </c>
      <c r="AY132" s="12">
        <f t="shared" si="30"/>
        <v>0</v>
      </c>
      <c r="AZ132" s="12">
        <f>AT132/$AV132</f>
        <v>0</v>
      </c>
      <c r="BA132" s="12">
        <f t="shared" si="30"/>
        <v>0</v>
      </c>
    </row>
    <row r="133" spans="1:53" s="1" customFormat="1" ht="48.75" customHeight="1">
      <c r="A133" s="32"/>
      <c r="B133" s="26" t="s">
        <v>85</v>
      </c>
      <c r="C133" s="9">
        <v>1</v>
      </c>
      <c r="D133" s="9">
        <v>1</v>
      </c>
      <c r="E133" s="9">
        <v>1</v>
      </c>
      <c r="F133" s="9">
        <v>1</v>
      </c>
      <c r="G133" s="9">
        <v>1</v>
      </c>
      <c r="H133" s="9">
        <v>1</v>
      </c>
      <c r="I133" s="9">
        <v>1</v>
      </c>
      <c r="J133" s="9">
        <v>1</v>
      </c>
      <c r="K133" s="9">
        <v>1</v>
      </c>
      <c r="L133" s="9">
        <v>1</v>
      </c>
      <c r="M133" s="9">
        <v>1</v>
      </c>
      <c r="N133" s="9">
        <v>1</v>
      </c>
      <c r="O133" s="8">
        <v>1</v>
      </c>
      <c r="P133" s="8">
        <v>1</v>
      </c>
      <c r="Q133" s="8">
        <v>1</v>
      </c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19"/>
      <c r="AQ133" s="13">
        <v>8</v>
      </c>
      <c r="AR133" s="13"/>
      <c r="AS133" s="13"/>
      <c r="AT133" s="13"/>
      <c r="AU133" s="13"/>
      <c r="AV133" s="13">
        <f t="shared" si="29"/>
        <v>8</v>
      </c>
      <c r="AW133" s="12">
        <f t="shared" si="30"/>
        <v>1</v>
      </c>
      <c r="AX133" s="12">
        <f t="shared" si="30"/>
        <v>0</v>
      </c>
      <c r="AY133" s="12">
        <f t="shared" si="30"/>
        <v>0</v>
      </c>
      <c r="AZ133" s="12">
        <f>AT133/$AV133</f>
        <v>0</v>
      </c>
      <c r="BA133" s="12">
        <f t="shared" si="30"/>
        <v>0</v>
      </c>
    </row>
    <row r="134" spans="1:53" s="1" customFormat="1" ht="48.75" customHeight="1">
      <c r="A134" s="32"/>
      <c r="B134" s="26" t="s">
        <v>47</v>
      </c>
      <c r="C134" s="9">
        <v>1</v>
      </c>
      <c r="D134" s="9">
        <v>1</v>
      </c>
      <c r="E134" s="9">
        <v>1</v>
      </c>
      <c r="F134" s="9">
        <v>1</v>
      </c>
      <c r="G134" s="9">
        <v>1</v>
      </c>
      <c r="H134" s="9">
        <v>1</v>
      </c>
      <c r="I134" s="9">
        <v>1</v>
      </c>
      <c r="J134" s="9">
        <v>1</v>
      </c>
      <c r="K134" s="9">
        <v>1</v>
      </c>
      <c r="L134" s="9">
        <v>1</v>
      </c>
      <c r="M134" s="9">
        <v>1</v>
      </c>
      <c r="N134" s="9">
        <v>1</v>
      </c>
      <c r="O134" s="8">
        <v>1</v>
      </c>
      <c r="P134" s="8">
        <v>1</v>
      </c>
      <c r="Q134" s="8">
        <v>1</v>
      </c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19"/>
      <c r="AQ134" s="13">
        <v>8</v>
      </c>
      <c r="AR134" s="13"/>
      <c r="AS134" s="13"/>
      <c r="AT134" s="13"/>
      <c r="AU134" s="13"/>
      <c r="AV134" s="13">
        <f t="shared" si="29"/>
        <v>8</v>
      </c>
      <c r="AW134" s="12">
        <f t="shared" si="30"/>
        <v>1</v>
      </c>
      <c r="AX134" s="12">
        <f t="shared" si="30"/>
        <v>0</v>
      </c>
      <c r="AY134" s="12">
        <f t="shared" si="30"/>
        <v>0</v>
      </c>
      <c r="AZ134" s="12">
        <f>AT134/$AV134</f>
        <v>0</v>
      </c>
      <c r="BA134" s="12">
        <f t="shared" si="30"/>
        <v>0</v>
      </c>
    </row>
    <row r="135" spans="1:53" s="1" customFormat="1" ht="48.75" customHeight="1">
      <c r="A135" s="32" t="s">
        <v>39</v>
      </c>
      <c r="B135" s="26" t="s">
        <v>12</v>
      </c>
      <c r="C135" s="9">
        <v>1</v>
      </c>
      <c r="D135" s="9">
        <v>1</v>
      </c>
      <c r="E135" s="9">
        <v>1</v>
      </c>
      <c r="F135" s="9">
        <v>1</v>
      </c>
      <c r="G135" s="9">
        <v>1</v>
      </c>
      <c r="H135" s="9">
        <v>1</v>
      </c>
      <c r="I135" s="9">
        <v>1</v>
      </c>
      <c r="J135" s="9">
        <v>1</v>
      </c>
      <c r="K135" s="9">
        <v>1</v>
      </c>
      <c r="L135" s="9">
        <v>1</v>
      </c>
      <c r="M135" s="9">
        <v>1</v>
      </c>
      <c r="N135" s="9">
        <v>1</v>
      </c>
      <c r="O135" s="8">
        <v>1</v>
      </c>
      <c r="P135" s="8">
        <v>1</v>
      </c>
      <c r="Q135" s="8">
        <v>1</v>
      </c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19"/>
      <c r="AQ135" s="13">
        <v>8</v>
      </c>
      <c r="AR135" s="13"/>
      <c r="AS135" s="13"/>
      <c r="AT135" s="13"/>
      <c r="AU135" s="13"/>
      <c r="AV135" s="13">
        <f t="shared" si="29"/>
        <v>8</v>
      </c>
      <c r="AW135" s="12">
        <f t="shared" si="30"/>
        <v>1</v>
      </c>
      <c r="AX135" s="12">
        <f t="shared" si="30"/>
        <v>0</v>
      </c>
      <c r="AY135" s="12">
        <f t="shared" si="30"/>
        <v>0</v>
      </c>
      <c r="AZ135" s="12">
        <f t="shared" si="30"/>
        <v>0</v>
      </c>
      <c r="BA135" s="12">
        <f t="shared" si="30"/>
        <v>0</v>
      </c>
    </row>
    <row r="136" ht="30" customHeight="1"/>
    <row r="137" spans="1:53" ht="30" customHeight="1">
      <c r="A137" s="50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</row>
    <row r="138" spans="1:53" ht="200.25" customHeight="1">
      <c r="A138" s="48" t="s">
        <v>89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</row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</sheetData>
  <sheetProtection selectLockedCells="1" selectUnlockedCells="1"/>
  <protectedRanges>
    <protectedRange sqref="A1:W21 S48:T57 S58:U58 S59:T64 S65:U65 S85:U87 S66:T84 A88:W1048576 A22:R87 V22:W87 S22:U47" name="범위1"/>
  </protectedRanges>
  <mergeCells count="74">
    <mergeCell ref="A1:BA1"/>
    <mergeCell ref="A10:A14"/>
    <mergeCell ref="A6:A9"/>
    <mergeCell ref="AQ4:AU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I4:AI5"/>
    <mergeCell ref="AJ4:AJ5"/>
    <mergeCell ref="AK4:AK5"/>
    <mergeCell ref="AL4:AL5"/>
    <mergeCell ref="AM4:AM5"/>
    <mergeCell ref="AN4:AN5"/>
    <mergeCell ref="AO4:AO5"/>
    <mergeCell ref="AP4:AP5"/>
    <mergeCell ref="AE4:AE5"/>
    <mergeCell ref="AF4:AF5"/>
    <mergeCell ref="AG4:AG5"/>
    <mergeCell ref="AH4:AH5"/>
    <mergeCell ref="AW4:BA4"/>
    <mergeCell ref="A21:A25"/>
    <mergeCell ref="A16:A20"/>
    <mergeCell ref="A131:A135"/>
    <mergeCell ref="A126:A130"/>
    <mergeCell ref="A138:BA138"/>
    <mergeCell ref="A137:BA137"/>
    <mergeCell ref="A31:A35"/>
    <mergeCell ref="A26:A30"/>
    <mergeCell ref="A51:A55"/>
    <mergeCell ref="A46:A50"/>
    <mergeCell ref="A41:A45"/>
    <mergeCell ref="A36:A40"/>
    <mergeCell ref="A61:A65"/>
    <mergeCell ref="A56:A60"/>
    <mergeCell ref="A71:A75"/>
    <mergeCell ref="A66:A70"/>
    <mergeCell ref="A91:A95"/>
    <mergeCell ref="A86:A90"/>
    <mergeCell ref="A81:A85"/>
    <mergeCell ref="A76:A80"/>
    <mergeCell ref="A111:A115"/>
    <mergeCell ref="A106:A110"/>
    <mergeCell ref="A101:A105"/>
    <mergeCell ref="A96:A100"/>
    <mergeCell ref="A121:A125"/>
    <mergeCell ref="A116:A120"/>
    <mergeCell ref="AV3:BA3"/>
  </mergeCells>
  <conditionalFormatting sqref="AW6:BA6">
    <cfRule type="colorScale" priority="7">
      <colorScale>
        <cfvo type="min" val="0"/>
        <cfvo type="max"/>
        <color rgb="FFFFFFFF"/>
        <color rgb="FF63BE7B"/>
      </colorScale>
    </cfRule>
  </conditionalFormatting>
  <conditionalFormatting sqref="AW7:BA14">
    <cfRule type="colorScale" priority="6">
      <colorScale>
        <cfvo type="min" val="0"/>
        <cfvo type="max"/>
        <color rgb="FFFFFFFF"/>
        <color rgb="FF63BE7B"/>
      </colorScale>
    </cfRule>
  </conditionalFormatting>
  <conditionalFormatting sqref="AW6:BA14">
    <cfRule type="colorScale" priority="5">
      <colorScale>
        <cfvo type="min" val="0"/>
        <cfvo type="max"/>
        <color rgb="FFFFFFFF"/>
        <color rgb="FF63BE7B"/>
      </colorScale>
    </cfRule>
  </conditionalFormatting>
  <conditionalFormatting sqref="AW16:BA95 AW126:BA135">
    <cfRule type="colorScale" priority="4">
      <colorScale>
        <cfvo type="min" val="0"/>
        <cfvo type="max"/>
        <color rgb="FFFFFFFF"/>
        <color rgb="FF63BE7B"/>
      </colorScale>
    </cfRule>
  </conditionalFormatting>
  <conditionalFormatting sqref="AW106:BA115">
    <cfRule type="colorScale" priority="3">
      <colorScale>
        <cfvo type="min" val="0"/>
        <cfvo type="max"/>
        <color rgb="FFFFFFFF"/>
        <color rgb="FF63BE7B"/>
      </colorScale>
    </cfRule>
  </conditionalFormatting>
  <conditionalFormatting sqref="AW96:BA105">
    <cfRule type="colorScale" priority="2">
      <colorScale>
        <cfvo type="min" val="0"/>
        <cfvo type="max"/>
        <color rgb="FFFFFFFF"/>
        <color rgb="FF63BE7B"/>
      </colorScale>
    </cfRule>
  </conditionalFormatting>
  <conditionalFormatting sqref="AW116:BA125">
    <cfRule type="colorScale" priority="1">
      <colorScale>
        <cfvo type="min" val="0"/>
        <cfvo type="max"/>
        <color rgb="FFFFFFFF"/>
        <color rgb="FF63BE7B"/>
      </colorScale>
    </cfRule>
  </conditionalFormatting>
  <printOptions/>
  <pageMargins left="0.511388897895813" right="0.511388897895813" top="0.5509722232818604" bottom="0.5509722232818604" header="0.31486111879348755" footer="0.31486111879348755"/>
  <pageSetup fitToHeight="0" fitToWidth="1" horizontalDpi="600" verticalDpi="600" orientation="portrait" paperSize="9" scale="49" copies="0"/>
  <rowBreaks count="1" manualBreakCount="1">
    <brk id="139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2017-11-27T05:03:34Z</cp:lastPrinted>
  <dcterms:created xsi:type="dcterms:W3CDTF">2014-11-10T00:11:36Z</dcterms:created>
  <dcterms:modified xsi:type="dcterms:W3CDTF">2021-11-12T04:36:51Z</dcterms:modified>
  <cp:category/>
  <cp:version/>
  <cp:contentType/>
  <cp:contentStatus/>
  <cp:revision>40</cp:revision>
</cp:coreProperties>
</file>